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MY010TIKe6u7afbRDaNJJxB7FizOdyoEMl5vVTsg7liKJFiROPF0zAR+W0gpkz55tV4Y0vQQCrgWxO5wW7AGA==" workbookSaltValue="jP5mmXNhujI5fLFMgFE4Rw==" workbookSpinCount="100000"/>
  <bookViews>
    <workbookView xWindow="-120" yWindow="-120" windowWidth="20730" windowHeight="110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<sst xmlns="http://schemas.openxmlformats.org/spreadsheetml/2006/main" xmlns:r="http://schemas.openxmlformats.org/officeDocument/2006/relationships" count="114" uniqueCount="114">
  <si>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</si>
  <si>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</si>
  <si>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</si>
  <si>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</si>
  <si>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</si>
  <si>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</si>
  <si>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</si>
  <si>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</si>
  <si>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</si>
  <si>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</si>
  <si>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</si>
  <si>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</si>
  <si>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</si>
  <si>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</si>
  <si>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</si>
  <si>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</si>
  <si>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</si>
  <si>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</si>
  <si>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</si>
  <si>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</si>
  <si>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</si>
  <si>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</si>
  <si>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</si>
  <si>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</si>
  <si>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</si>
  <si>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</si>
  <si>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</si>
  <si>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</si>
  <si>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</si>
  <si>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</si>
  <si>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</si>
  <si>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</si>
  <si>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</si>
  <si>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</si>
  <si>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</si>
  <si>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</si>
  <si>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</si>
  <si>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</si>
  <si>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</si>
  <si>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</si>
  <si>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</si>
  <si>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</si>
  <si>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</si>
  <si>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</si>
  <si>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</si>
  <si>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</si>
  <si>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</si>
  <si>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</si>
  <si>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</si>
  <si>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</si>
  <si>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</si>
  <si>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</si>
  <si>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</si>
  <si>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</si>
  <si>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</si>
  <si>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</si>
  <si>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</si>
  <si>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</si>
  <si>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</si>
  <si>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</si>
  <si>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</si>
  <si>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</si>
  <si>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</si>
  <si>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</si>
  <si>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</si>
  <si>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</si>
  <si>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</si>
  <si>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</si>
  <si>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</si>
  <si>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</si>
  <si>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</si>
  <si>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</si>
  <si>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</si>
  <si>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</si>
  <si>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</si>
  <si>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</si>
  <si>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</si>
  <si>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</si>
  <si>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</si>
  <si>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</si>
  <si>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</si>
  <si>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</si>
  <si>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</si>
  <si>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</si>
  <si>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</si>
  <si>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</si>
  <si>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</si>
  <si>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</si>
  <si>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</si>
  <si>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</si>
  <si>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</si>
  <si>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</si>
  <si>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</si>
  <si>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</si>
  <si>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</si>
  <si>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桜川市</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</si>
  <si>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</si>
  <si>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</si>
  <si>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</si>
  <si>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</si>
  <si>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</si>
  <si>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</si>
  <si>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</si>
  <si>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</si>
  <si>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</si>
  <si>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</si>
  <si>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</si>
  <si>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</si>
  <si>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</si>
  <si>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</si>
  <si>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</si>
  <si>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本事業は、平成18年度から開始した事業で15年以上経過している。
浄化槽の耐用年数は30年であるため、令和18年度頃には更新が必要となる。
本事業の対象地域は人口減少が見込まれているため、将来的に浄化槽の更新をするのか、事業の廃止をするのか、今後の経営について検討をする必要がある。</t>
  </si>
  <si>
    <t>特定地域生活排水処理事業は、平成18年度から開始した事業である。
市が浄化槽を設置し維持管理を行い、使用料を徴収する事業である。そのため、水洗化率は100％であり、使用料の収納率も高い。
平成29年度末をもって浄化槽の新規設置を終了していることから新規の接続が見込めない。また、物価・人件費高騰により、維持管理費等が増加傾向にある。将来的に浄化槽の更新をするのか、事業の廃止をするのか、今後の経営について検討をする必要がある。</t>
    <rPh sb="124" eb="126">
      <t>シンキ</t>
    </rPh>
    <rPh sb="127" eb="129">
      <t>セツゾク</t>
    </rPh>
    <rPh sb="130" eb="132">
      <t>ミコ</t>
    </rPh>
    <phoneticPr fontId="1"/>
  </si>
  <si>
    <t>➀経常収支比率は、前年度と同程度であり、類似団体と比較しても同程度の水準なっている。維持管理等の費用は増加したが支払利息が減少しており、使用料及び他会計補助金等の収益で費用を賄えている。
②累積欠損金比率は、前年度と同様に累積欠損金が発生していないため0％となっている。
③流動比率は、前年度と同程度となっており、類似団体と比較しても高い水準となっている。一年以内に支払う建設改良費等に充てられた企業債等の負債を賄える十分な資産を有している。
④企業債残高対事業規模比率は、類似団体と比較して非常に高い水準となっている。使用料収入に対して整備に係る企業債の残高は多く残っている状況である。
⑤経費回収率は、前年度より減少しており、類似団体と比較しても同程度の水準となっている。汚水処理費を下げるため、経費の削減に努める必要がある。
⑥汚水処理原価は、前年度より増加しているが、類似団体と比較してやや低い水準となっている。汚水処理費を下げるため、経費の削減に努める必要がある。
⑦施設利用率は、前年度と同じとなっており、類似団体に比較して低い水準となっている。平成29年度末をもって浄化槽の新規設置を終了したため、施設利用率は前年度と同じとなっている。
⑧水洗化率は、前年度と同様に100％であり、類似団体と比較して高い水準となっている。事業を実施した建物すべてが浄化槽に接続しているためである。</t>
    <rPh sb="13" eb="16">
      <t>ドウテイド</t>
    </rPh>
    <rPh sb="30" eb="33">
      <t>ドウテイド</t>
    </rPh>
    <rPh sb="34" eb="36">
      <t>スイジュン</t>
    </rPh>
    <rPh sb="147" eb="150">
      <t>ドウテイド</t>
    </rPh>
    <rPh sb="260" eb="263">
      <t>シヨウリョウ</t>
    </rPh>
    <rPh sb="263" eb="265">
      <t>シュウニュウ</t>
    </rPh>
    <rPh sb="266" eb="267">
      <t>タイ</t>
    </rPh>
    <rPh sb="288" eb="290">
      <t>ジョウキョウ</t>
    </rPh>
    <rPh sb="325" eb="328">
      <t>ドウテイド</t>
    </rPh>
    <rPh sb="380" eb="382">
      <t>ゾウカ</t>
    </rPh>
    <rPh sb="450" eb="451">
      <t>オナ</t>
    </rPh>
    <rPh sb="516" eb="517">
      <t>オナ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</si>
</sst>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61.07</c:v>
                </c:pt>
                <c:pt idx="1">
                  <c:v>61.07</c:v>
                </c:pt>
                <c:pt idx="2">
                  <c:v>61.07</c:v>
                </c:pt>
                <c:pt idx="3">
                  <c:v>61.07</c:v>
                </c:pt>
                <c:pt idx="4">
                  <c:v>61.07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56.45</c:v>
                </c:pt>
                <c:pt idx="1">
                  <c:v>56.52</c:v>
                </c:pt>
                <c:pt idx="2">
                  <c:v>88.45</c:v>
                </c:pt>
                <c:pt idx="3">
                  <c:v>54.08</c:v>
                </c:pt>
                <c:pt idx="4">
                  <c:v>52.59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54.99</c:v>
                </c:pt>
                <c:pt idx="1">
                  <c:v>88.43</c:v>
                </c:pt>
                <c:pt idx="2">
                  <c:v>90.34</c:v>
                </c:pt>
                <c:pt idx="3">
                  <c:v>90.57</c:v>
                </c:pt>
                <c:pt idx="4">
                  <c:v>87.02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120.88</c:v>
                </c:pt>
                <c:pt idx="1">
                  <c:v>102.75</c:v>
                </c:pt>
                <c:pt idx="2">
                  <c:v>114.41</c:v>
                </c:pt>
                <c:pt idx="3">
                  <c:v>103.26</c:v>
                </c:pt>
                <c:pt idx="4">
                  <c:v>105.77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95.33</c:v>
                </c:pt>
                <c:pt idx="1">
                  <c:v>100.41</c:v>
                </c:pt>
                <c:pt idx="2">
                  <c:v>100.17</c:v>
                </c:pt>
                <c:pt idx="3">
                  <c:v>96.95</c:v>
                </c:pt>
                <c:pt idx="4">
                  <c:v>99.24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5.29</c:v>
                </c:pt>
                <c:pt idx="1">
                  <c:v>10.58</c:v>
                </c:pt>
                <c:pt idx="2">
                  <c:v>15.75</c:v>
                </c:pt>
                <c:pt idx="3">
                  <c:v>20.73</c:v>
                </c:pt>
                <c:pt idx="4">
                  <c:v>25.52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15.4</c:v>
                </c:pt>
                <c:pt idx="1">
                  <c:v>21.02</c:v>
                </c:pt>
                <c:pt idx="2">
                  <c:v>24.31</c:v>
                </c:pt>
                <c:pt idx="3">
                  <c:v>26.92</c:v>
                </c:pt>
                <c:pt idx="4">
                  <c:v>27.57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162.82</c:v>
                </c:pt>
                <c:pt idx="1">
                  <c:v>83.92</c:v>
                </c:pt>
                <c:pt idx="2">
                  <c:v>89.31</c:v>
                </c:pt>
                <c:pt idx="3">
                  <c:v>91.33</c:v>
                </c:pt>
                <c:pt idx="4">
                  <c:v>89.91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330.32</c:v>
                </c:pt>
                <c:pt idx="1">
                  <c:v>352.61</c:v>
                </c:pt>
                <c:pt idx="2">
                  <c:v>431.02</c:v>
                </c:pt>
                <c:pt idx="3">
                  <c:v>552.80999999999995</c:v>
                </c:pt>
                <c:pt idx="4">
                  <c:v>571.09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125.61</c:v>
                </c:pt>
                <c:pt idx="1">
                  <c:v>122.71</c:v>
                </c:pt>
                <c:pt idx="2">
                  <c:v>138.19999999999999</c:v>
                </c:pt>
                <c:pt idx="3">
                  <c:v>126.97</c:v>
                </c:pt>
                <c:pt idx="4">
                  <c:v>103.61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quot;-&quot;">
                  <c:v>1103.73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398.42</c:v>
                </c:pt>
                <c:pt idx="1">
                  <c:v>294.08999999999997</c:v>
                </c:pt>
                <c:pt idx="2">
                  <c:v>294.08999999999997</c:v>
                </c:pt>
                <c:pt idx="3">
                  <c:v>338.47</c:v>
                </c:pt>
                <c:pt idx="4">
                  <c:v>368.83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71.09</c:v>
                </c:pt>
                <c:pt idx="1">
                  <c:v>69.66</c:v>
                </c:pt>
                <c:pt idx="2">
                  <c:v>77.12</c:v>
                </c:pt>
                <c:pt idx="3">
                  <c:v>62.18</c:v>
                </c:pt>
                <c:pt idx="4">
                  <c:v>57.58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50.7</c:v>
                </c:pt>
                <c:pt idx="1">
                  <c:v>60</c:v>
                </c:pt>
                <c:pt idx="2">
                  <c:v>59.01</c:v>
                </c:pt>
                <c:pt idx="3">
                  <c:v>56.06</c:v>
                </c:pt>
                <c:pt idx="4">
                  <c:v>53.25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266.33</c:v>
                </c:pt>
                <c:pt idx="1">
                  <c:v>270.76</c:v>
                </c:pt>
                <c:pt idx="2">
                  <c:v>282.89</c:v>
                </c:pt>
                <c:pt idx="3">
                  <c:v>296.97000000000003</c:v>
                </c:pt>
                <c:pt idx="4">
                  <c:v>317.47000000000003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289.81</c:v>
                </c:pt>
                <c:pt idx="1">
                  <c:v>282.70999999999998</c:v>
                </c:pt>
                <c:pt idx="2">
                  <c:v>291.82</c:v>
                </c:pt>
                <c:pt idx="3">
                  <c:v>304.36</c:v>
                </c:pt>
                <c:pt idx="4">
                  <c:v>325.45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 workbookViewId="0">
      <selection activeCell="BJ37" sqref="BJ37"/>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桜川市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37635</v>
      </c>
      <c r="AM8" s="21"/>
      <c r="AN8" s="21"/>
      <c r="AO8" s="21"/>
      <c r="AP8" s="21"/>
      <c r="AQ8" s="21"/>
      <c r="AR8" s="21"/>
      <c r="AS8" s="21"/>
      <c r="AT8" s="7">
        <f>データ!T6</f>
        <v>180.06</v>
      </c>
      <c r="AU8" s="7"/>
      <c r="AV8" s="7"/>
      <c r="AW8" s="7"/>
      <c r="AX8" s="7"/>
      <c r="AY8" s="7"/>
      <c r="AZ8" s="7"/>
      <c r="BA8" s="7"/>
      <c r="BB8" s="7">
        <f>データ!U6</f>
        <v>209.01</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60.84</v>
      </c>
      <c r="J10" s="7"/>
      <c r="K10" s="7"/>
      <c r="L10" s="7"/>
      <c r="M10" s="7"/>
      <c r="N10" s="7"/>
      <c r="O10" s="7"/>
      <c r="P10" s="7">
        <f>データ!P6</f>
        <v>4.7300000000000004</v>
      </c>
      <c r="Q10" s="7"/>
      <c r="R10" s="7"/>
      <c r="S10" s="7"/>
      <c r="T10" s="7"/>
      <c r="U10" s="7"/>
      <c r="V10" s="7"/>
      <c r="W10" s="7">
        <f>データ!Q6</f>
        <v>100</v>
      </c>
      <c r="X10" s="7"/>
      <c r="Y10" s="7"/>
      <c r="Z10" s="7"/>
      <c r="AA10" s="7"/>
      <c r="AB10" s="7"/>
      <c r="AC10" s="7"/>
      <c r="AD10" s="21">
        <f>データ!R6</f>
        <v>4400</v>
      </c>
      <c r="AE10" s="21"/>
      <c r="AF10" s="21"/>
      <c r="AG10" s="21"/>
      <c r="AH10" s="21"/>
      <c r="AI10" s="21"/>
      <c r="AJ10" s="21"/>
      <c r="AK10" s="2"/>
      <c r="AL10" s="21">
        <f>データ!V6</f>
        <v>1768</v>
      </c>
      <c r="AM10" s="21"/>
      <c r="AN10" s="21"/>
      <c r="AO10" s="21"/>
      <c r="AP10" s="21"/>
      <c r="AQ10" s="21"/>
      <c r="AR10" s="21"/>
      <c r="AS10" s="21"/>
      <c r="AT10" s="7">
        <f>データ!W6</f>
        <v>0.22</v>
      </c>
      <c r="AU10" s="7"/>
      <c r="AV10" s="7"/>
      <c r="AW10" s="7"/>
      <c r="AX10" s="7"/>
      <c r="AY10" s="7"/>
      <c r="AZ10" s="7"/>
      <c r="BA10" s="7"/>
      <c r="BB10" s="7">
        <f>データ!X6</f>
        <v>8036.36</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r4U8X01qZVSkUFZ5bDA3aRD0UicBPQTKz2PYPI2Jh01+OHsyadMq6efay5FiADcD8KHdN63mXXO+D/TySID8QA==" saltValue="owp/XQtinKSVrrPBVny5o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62</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75</v>
      </c>
      <c r="Q5" s="72" t="s">
        <v>76</v>
      </c>
      <c r="R5" s="72" t="s">
        <v>77</v>
      </c>
      <c r="S5" s="72" t="s">
        <v>78</v>
      </c>
      <c r="T5" s="72" t="s">
        <v>79</v>
      </c>
      <c r="U5" s="72" t="s">
        <v>0</v>
      </c>
      <c r="V5" s="72" t="s">
        <v>80</v>
      </c>
      <c r="W5" s="72" t="s">
        <v>81</v>
      </c>
      <c r="X5" s="72" t="s">
        <v>82</v>
      </c>
      <c r="Y5" s="72" t="s">
        <v>83</v>
      </c>
      <c r="Z5" s="72" t="s">
        <v>84</v>
      </c>
      <c r="AA5" s="72" t="s">
        <v>85</v>
      </c>
      <c r="AB5" s="72" t="s">
        <v>86</v>
      </c>
      <c r="AC5" s="72" t="s">
        <v>87</v>
      </c>
      <c r="AD5" s="72" t="s">
        <v>89</v>
      </c>
      <c r="AE5" s="72" t="s">
        <v>90</v>
      </c>
      <c r="AF5" s="72" t="s">
        <v>91</v>
      </c>
      <c r="AG5" s="72" t="s">
        <v>92</v>
      </c>
      <c r="AH5" s="72" t="s">
        <v>93</v>
      </c>
      <c r="AI5" s="72" t="s">
        <v>45</v>
      </c>
      <c r="AJ5" s="72" t="s">
        <v>83</v>
      </c>
      <c r="AK5" s="72" t="s">
        <v>84</v>
      </c>
      <c r="AL5" s="72" t="s">
        <v>85</v>
      </c>
      <c r="AM5" s="72" t="s">
        <v>86</v>
      </c>
      <c r="AN5" s="72" t="s">
        <v>87</v>
      </c>
      <c r="AO5" s="72" t="s">
        <v>89</v>
      </c>
      <c r="AP5" s="72" t="s">
        <v>90</v>
      </c>
      <c r="AQ5" s="72" t="s">
        <v>91</v>
      </c>
      <c r="AR5" s="72" t="s">
        <v>92</v>
      </c>
      <c r="AS5" s="72" t="s">
        <v>93</v>
      </c>
      <c r="AT5" s="72" t="s">
        <v>88</v>
      </c>
      <c r="AU5" s="72" t="s">
        <v>83</v>
      </c>
      <c r="AV5" s="72" t="s">
        <v>84</v>
      </c>
      <c r="AW5" s="72" t="s">
        <v>85</v>
      </c>
      <c r="AX5" s="72" t="s">
        <v>86</v>
      </c>
      <c r="AY5" s="72" t="s">
        <v>87</v>
      </c>
      <c r="AZ5" s="72" t="s">
        <v>89</v>
      </c>
      <c r="BA5" s="72" t="s">
        <v>90</v>
      </c>
      <c r="BB5" s="72" t="s">
        <v>91</v>
      </c>
      <c r="BC5" s="72" t="s">
        <v>92</v>
      </c>
      <c r="BD5" s="72" t="s">
        <v>93</v>
      </c>
      <c r="BE5" s="72" t="s">
        <v>88</v>
      </c>
      <c r="BF5" s="72" t="s">
        <v>83</v>
      </c>
      <c r="BG5" s="72" t="s">
        <v>84</v>
      </c>
      <c r="BH5" s="72" t="s">
        <v>85</v>
      </c>
      <c r="BI5" s="72" t="s">
        <v>86</v>
      </c>
      <c r="BJ5" s="72" t="s">
        <v>87</v>
      </c>
      <c r="BK5" s="72" t="s">
        <v>89</v>
      </c>
      <c r="BL5" s="72" t="s">
        <v>90</v>
      </c>
      <c r="BM5" s="72" t="s">
        <v>91</v>
      </c>
      <c r="BN5" s="72" t="s">
        <v>92</v>
      </c>
      <c r="BO5" s="72" t="s">
        <v>93</v>
      </c>
      <c r="BP5" s="72" t="s">
        <v>88</v>
      </c>
      <c r="BQ5" s="72" t="s">
        <v>83</v>
      </c>
      <c r="BR5" s="72" t="s">
        <v>84</v>
      </c>
      <c r="BS5" s="72" t="s">
        <v>85</v>
      </c>
      <c r="BT5" s="72" t="s">
        <v>86</v>
      </c>
      <c r="BU5" s="72" t="s">
        <v>87</v>
      </c>
      <c r="BV5" s="72" t="s">
        <v>89</v>
      </c>
      <c r="BW5" s="72" t="s">
        <v>90</v>
      </c>
      <c r="BX5" s="72" t="s">
        <v>91</v>
      </c>
      <c r="BY5" s="72" t="s">
        <v>92</v>
      </c>
      <c r="BZ5" s="72" t="s">
        <v>93</v>
      </c>
      <c r="CA5" s="72" t="s">
        <v>88</v>
      </c>
      <c r="CB5" s="72" t="s">
        <v>83</v>
      </c>
      <c r="CC5" s="72" t="s">
        <v>84</v>
      </c>
      <c r="CD5" s="72" t="s">
        <v>85</v>
      </c>
      <c r="CE5" s="72" t="s">
        <v>86</v>
      </c>
      <c r="CF5" s="72" t="s">
        <v>87</v>
      </c>
      <c r="CG5" s="72" t="s">
        <v>89</v>
      </c>
      <c r="CH5" s="72" t="s">
        <v>90</v>
      </c>
      <c r="CI5" s="72" t="s">
        <v>91</v>
      </c>
      <c r="CJ5" s="72" t="s">
        <v>92</v>
      </c>
      <c r="CK5" s="72" t="s">
        <v>93</v>
      </c>
      <c r="CL5" s="72" t="s">
        <v>88</v>
      </c>
      <c r="CM5" s="72" t="s">
        <v>83</v>
      </c>
      <c r="CN5" s="72" t="s">
        <v>84</v>
      </c>
      <c r="CO5" s="72" t="s">
        <v>85</v>
      </c>
      <c r="CP5" s="72" t="s">
        <v>86</v>
      </c>
      <c r="CQ5" s="72" t="s">
        <v>87</v>
      </c>
      <c r="CR5" s="72" t="s">
        <v>89</v>
      </c>
      <c r="CS5" s="72" t="s">
        <v>90</v>
      </c>
      <c r="CT5" s="72" t="s">
        <v>91</v>
      </c>
      <c r="CU5" s="72" t="s">
        <v>92</v>
      </c>
      <c r="CV5" s="72" t="s">
        <v>93</v>
      </c>
      <c r="CW5" s="72" t="s">
        <v>88</v>
      </c>
      <c r="CX5" s="72" t="s">
        <v>83</v>
      </c>
      <c r="CY5" s="72" t="s">
        <v>84</v>
      </c>
      <c r="CZ5" s="72" t="s">
        <v>85</v>
      </c>
      <c r="DA5" s="72" t="s">
        <v>86</v>
      </c>
      <c r="DB5" s="72" t="s">
        <v>87</v>
      </c>
      <c r="DC5" s="72" t="s">
        <v>89</v>
      </c>
      <c r="DD5" s="72" t="s">
        <v>90</v>
      </c>
      <c r="DE5" s="72" t="s">
        <v>91</v>
      </c>
      <c r="DF5" s="72" t="s">
        <v>92</v>
      </c>
      <c r="DG5" s="72" t="s">
        <v>93</v>
      </c>
      <c r="DH5" s="72" t="s">
        <v>88</v>
      </c>
      <c r="DI5" s="72" t="s">
        <v>83</v>
      </c>
      <c r="DJ5" s="72" t="s">
        <v>84</v>
      </c>
      <c r="DK5" s="72" t="s">
        <v>85</v>
      </c>
      <c r="DL5" s="72" t="s">
        <v>86</v>
      </c>
      <c r="DM5" s="72" t="s">
        <v>87</v>
      </c>
      <c r="DN5" s="72" t="s">
        <v>89</v>
      </c>
      <c r="DO5" s="72" t="s">
        <v>90</v>
      </c>
      <c r="DP5" s="72" t="s">
        <v>91</v>
      </c>
      <c r="DQ5" s="72" t="s">
        <v>92</v>
      </c>
      <c r="DR5" s="72" t="s">
        <v>93</v>
      </c>
      <c r="DS5" s="72" t="s">
        <v>88</v>
      </c>
      <c r="DT5" s="72" t="s">
        <v>83</v>
      </c>
      <c r="DU5" s="72" t="s">
        <v>84</v>
      </c>
      <c r="DV5" s="72" t="s">
        <v>85</v>
      </c>
      <c r="DW5" s="72" t="s">
        <v>86</v>
      </c>
      <c r="DX5" s="72" t="s">
        <v>87</v>
      </c>
      <c r="DY5" s="72" t="s">
        <v>89</v>
      </c>
      <c r="DZ5" s="72" t="s">
        <v>90</v>
      </c>
      <c r="EA5" s="72" t="s">
        <v>91</v>
      </c>
      <c r="EB5" s="72" t="s">
        <v>92</v>
      </c>
      <c r="EC5" s="72" t="s">
        <v>93</v>
      </c>
      <c r="ED5" s="72" t="s">
        <v>88</v>
      </c>
      <c r="EE5" s="72" t="s">
        <v>83</v>
      </c>
      <c r="EF5" s="72" t="s">
        <v>84</v>
      </c>
      <c r="EG5" s="72" t="s">
        <v>85</v>
      </c>
      <c r="EH5" s="72" t="s">
        <v>86</v>
      </c>
      <c r="EI5" s="72" t="s">
        <v>87</v>
      </c>
      <c r="EJ5" s="72" t="s">
        <v>89</v>
      </c>
      <c r="EK5" s="72" t="s">
        <v>90</v>
      </c>
      <c r="EL5" s="72" t="s">
        <v>91</v>
      </c>
      <c r="EM5" s="72" t="s">
        <v>92</v>
      </c>
      <c r="EN5" s="72" t="s">
        <v>93</v>
      </c>
      <c r="EO5" s="72" t="s">
        <v>88</v>
      </c>
    </row>
    <row r="6" spans="1:148" s="61" customFormat="1">
      <c r="A6" s="62" t="s">
        <v>94</v>
      </c>
      <c r="B6" s="67">
        <f t="shared" ref="B6:X6" si="1">B7</f>
        <v>2024</v>
      </c>
      <c r="C6" s="67">
        <f t="shared" si="1"/>
        <v>82317</v>
      </c>
      <c r="D6" s="67">
        <f t="shared" si="1"/>
        <v>46</v>
      </c>
      <c r="E6" s="67">
        <f t="shared" si="1"/>
        <v>18</v>
      </c>
      <c r="F6" s="67">
        <f t="shared" si="1"/>
        <v>0</v>
      </c>
      <c r="G6" s="67">
        <f t="shared" si="1"/>
        <v>0</v>
      </c>
      <c r="H6" s="67" t="str">
        <f t="shared" si="1"/>
        <v>茨城県　桜川市</v>
      </c>
      <c r="I6" s="67" t="str">
        <f t="shared" si="1"/>
        <v>法適用</v>
      </c>
      <c r="J6" s="67" t="str">
        <f t="shared" si="1"/>
        <v>下水道事業</v>
      </c>
      <c r="K6" s="67" t="str">
        <f t="shared" si="1"/>
        <v>特定地域生活排水処理</v>
      </c>
      <c r="L6" s="67" t="str">
        <f t="shared" si="1"/>
        <v>K2</v>
      </c>
      <c r="M6" s="67" t="str">
        <f t="shared" si="1"/>
        <v>非設置</v>
      </c>
      <c r="N6" s="75" t="str">
        <f t="shared" si="1"/>
        <v>-</v>
      </c>
      <c r="O6" s="75">
        <f t="shared" si="1"/>
        <v>60.84</v>
      </c>
      <c r="P6" s="75">
        <f t="shared" si="1"/>
        <v>4.7300000000000004</v>
      </c>
      <c r="Q6" s="75">
        <f t="shared" si="1"/>
        <v>100</v>
      </c>
      <c r="R6" s="75">
        <f t="shared" si="1"/>
        <v>4400</v>
      </c>
      <c r="S6" s="75">
        <f t="shared" si="1"/>
        <v>37635</v>
      </c>
      <c r="T6" s="75">
        <f t="shared" si="1"/>
        <v>180.06</v>
      </c>
      <c r="U6" s="75">
        <f t="shared" si="1"/>
        <v>209.01</v>
      </c>
      <c r="V6" s="75">
        <f t="shared" si="1"/>
        <v>1768</v>
      </c>
      <c r="W6" s="75">
        <f t="shared" si="1"/>
        <v>0.22</v>
      </c>
      <c r="X6" s="75">
        <f t="shared" si="1"/>
        <v>8036.36</v>
      </c>
      <c r="Y6" s="83">
        <f t="shared" ref="Y6:AH6" si="2">IF(Y7="",NA(),Y7)</f>
        <v>120.88</v>
      </c>
      <c r="Z6" s="83">
        <f t="shared" si="2"/>
        <v>102.75</v>
      </c>
      <c r="AA6" s="83">
        <f t="shared" si="2"/>
        <v>114.41</v>
      </c>
      <c r="AB6" s="83">
        <f t="shared" si="2"/>
        <v>103.26</v>
      </c>
      <c r="AC6" s="83">
        <f t="shared" si="2"/>
        <v>105.77</v>
      </c>
      <c r="AD6" s="83">
        <f t="shared" si="2"/>
        <v>95.33</v>
      </c>
      <c r="AE6" s="83">
        <f t="shared" si="2"/>
        <v>100.41</v>
      </c>
      <c r="AF6" s="83">
        <f t="shared" si="2"/>
        <v>100.17</v>
      </c>
      <c r="AG6" s="83">
        <f t="shared" si="2"/>
        <v>96.95</v>
      </c>
      <c r="AH6" s="83">
        <f t="shared" si="2"/>
        <v>99.24</v>
      </c>
      <c r="AI6" s="75" t="str">
        <f>IF(AI7="","",IF(AI7="-","【-】","【"&amp;SUBSTITUTE(TEXT(AI7,"#,##0.00"),"-","△")&amp;"】"))</f>
        <v>【100.06】</v>
      </c>
      <c r="AJ6" s="75">
        <f t="shared" ref="AJ6:AS6" si="3">IF(AJ7="",NA(),AJ7)</f>
        <v>0</v>
      </c>
      <c r="AK6" s="75">
        <f t="shared" si="3"/>
        <v>0</v>
      </c>
      <c r="AL6" s="75">
        <f t="shared" si="3"/>
        <v>0</v>
      </c>
      <c r="AM6" s="75">
        <f t="shared" si="3"/>
        <v>0</v>
      </c>
      <c r="AN6" s="75">
        <f t="shared" si="3"/>
        <v>0</v>
      </c>
      <c r="AO6" s="83">
        <f t="shared" si="3"/>
        <v>162.82</v>
      </c>
      <c r="AP6" s="83">
        <f t="shared" si="3"/>
        <v>83.92</v>
      </c>
      <c r="AQ6" s="83">
        <f t="shared" si="3"/>
        <v>89.31</v>
      </c>
      <c r="AR6" s="83">
        <f t="shared" si="3"/>
        <v>91.33</v>
      </c>
      <c r="AS6" s="83">
        <f t="shared" si="3"/>
        <v>89.91</v>
      </c>
      <c r="AT6" s="75" t="str">
        <f>IF(AT7="","",IF(AT7="-","【-】","【"&amp;SUBSTITUTE(TEXT(AT7,"#,##0.00"),"-","△")&amp;"】"))</f>
        <v>【84.61】</v>
      </c>
      <c r="AU6" s="83">
        <f t="shared" ref="AU6:BD6" si="4">IF(AU7="",NA(),AU7)</f>
        <v>330.32</v>
      </c>
      <c r="AV6" s="83">
        <f t="shared" si="4"/>
        <v>352.61</v>
      </c>
      <c r="AW6" s="83">
        <f t="shared" si="4"/>
        <v>431.02</v>
      </c>
      <c r="AX6" s="83">
        <f t="shared" si="4"/>
        <v>552.80999999999995</v>
      </c>
      <c r="AY6" s="83">
        <f t="shared" si="4"/>
        <v>571.09</v>
      </c>
      <c r="AZ6" s="83">
        <f t="shared" si="4"/>
        <v>125.61</v>
      </c>
      <c r="BA6" s="83">
        <f t="shared" si="4"/>
        <v>122.71</v>
      </c>
      <c r="BB6" s="83">
        <f t="shared" si="4"/>
        <v>138.19999999999999</v>
      </c>
      <c r="BC6" s="83">
        <f t="shared" si="4"/>
        <v>126.97</v>
      </c>
      <c r="BD6" s="83">
        <f t="shared" si="4"/>
        <v>103.61</v>
      </c>
      <c r="BE6" s="75" t="str">
        <f>IF(BE7="","",IF(BE7="-","【-】","【"&amp;SUBSTITUTE(TEXT(BE7,"#,##0.00"),"-","△")&amp;"】"))</f>
        <v>【106.63】</v>
      </c>
      <c r="BF6" s="75">
        <f t="shared" ref="BF6:BO6" si="5">IF(BF7="",NA(),BF7)</f>
        <v>0</v>
      </c>
      <c r="BG6" s="75">
        <f t="shared" si="5"/>
        <v>0</v>
      </c>
      <c r="BH6" s="75">
        <f t="shared" si="5"/>
        <v>0</v>
      </c>
      <c r="BI6" s="75">
        <f t="shared" si="5"/>
        <v>0</v>
      </c>
      <c r="BJ6" s="83">
        <f t="shared" si="5"/>
        <v>1103.73</v>
      </c>
      <c r="BK6" s="83">
        <f t="shared" si="5"/>
        <v>398.42</v>
      </c>
      <c r="BL6" s="83">
        <f t="shared" si="5"/>
        <v>294.08999999999997</v>
      </c>
      <c r="BM6" s="83">
        <f t="shared" si="5"/>
        <v>294.08999999999997</v>
      </c>
      <c r="BN6" s="83">
        <f t="shared" si="5"/>
        <v>338.47</v>
      </c>
      <c r="BO6" s="83">
        <f t="shared" si="5"/>
        <v>368.83</v>
      </c>
      <c r="BP6" s="75" t="str">
        <f>IF(BP7="","",IF(BP7="-","【-】","【"&amp;SUBSTITUTE(TEXT(BP7,"#,##0.00"),"-","△")&amp;"】"))</f>
        <v>【386.06】</v>
      </c>
      <c r="BQ6" s="83">
        <f t="shared" ref="BQ6:BZ6" si="6">IF(BQ7="",NA(),BQ7)</f>
        <v>71.09</v>
      </c>
      <c r="BR6" s="83">
        <f t="shared" si="6"/>
        <v>69.66</v>
      </c>
      <c r="BS6" s="83">
        <f t="shared" si="6"/>
        <v>77.12</v>
      </c>
      <c r="BT6" s="83">
        <f t="shared" si="6"/>
        <v>62.18</v>
      </c>
      <c r="BU6" s="83">
        <f t="shared" si="6"/>
        <v>57.58</v>
      </c>
      <c r="BV6" s="83">
        <f t="shared" si="6"/>
        <v>50.7</v>
      </c>
      <c r="BW6" s="83">
        <f t="shared" si="6"/>
        <v>60</v>
      </c>
      <c r="BX6" s="83">
        <f t="shared" si="6"/>
        <v>59.01</v>
      </c>
      <c r="BY6" s="83">
        <f t="shared" si="6"/>
        <v>56.06</v>
      </c>
      <c r="BZ6" s="83">
        <f t="shared" si="6"/>
        <v>53.25</v>
      </c>
      <c r="CA6" s="75" t="str">
        <f>IF(CA7="","",IF(CA7="-","【-】","【"&amp;SUBSTITUTE(TEXT(CA7,"#,##0.00"),"-","△")&amp;"】"))</f>
        <v>【51.14】</v>
      </c>
      <c r="CB6" s="83">
        <f t="shared" ref="CB6:CK6" si="7">IF(CB7="",NA(),CB7)</f>
        <v>266.33</v>
      </c>
      <c r="CC6" s="83">
        <f t="shared" si="7"/>
        <v>270.76</v>
      </c>
      <c r="CD6" s="83">
        <f t="shared" si="7"/>
        <v>282.89</v>
      </c>
      <c r="CE6" s="83">
        <f t="shared" si="7"/>
        <v>296.97000000000003</v>
      </c>
      <c r="CF6" s="83">
        <f t="shared" si="7"/>
        <v>317.47000000000003</v>
      </c>
      <c r="CG6" s="83">
        <f t="shared" si="7"/>
        <v>289.81</v>
      </c>
      <c r="CH6" s="83">
        <f t="shared" si="7"/>
        <v>282.70999999999998</v>
      </c>
      <c r="CI6" s="83">
        <f t="shared" si="7"/>
        <v>291.82</v>
      </c>
      <c r="CJ6" s="83">
        <f t="shared" si="7"/>
        <v>304.36</v>
      </c>
      <c r="CK6" s="83">
        <f t="shared" si="7"/>
        <v>325.45</v>
      </c>
      <c r="CL6" s="75" t="str">
        <f>IF(CL7="","",IF(CL7="-","【-】","【"&amp;SUBSTITUTE(TEXT(CL7,"#,##0.00"),"-","△")&amp;"】"))</f>
        <v>【329.31】</v>
      </c>
      <c r="CM6" s="83">
        <f t="shared" ref="CM6:CV6" si="8">IF(CM7="",NA(),CM7)</f>
        <v>61.07</v>
      </c>
      <c r="CN6" s="83">
        <f t="shared" si="8"/>
        <v>61.07</v>
      </c>
      <c r="CO6" s="83">
        <f t="shared" si="8"/>
        <v>61.07</v>
      </c>
      <c r="CP6" s="83">
        <f t="shared" si="8"/>
        <v>61.07</v>
      </c>
      <c r="CQ6" s="83">
        <f t="shared" si="8"/>
        <v>61.07</v>
      </c>
      <c r="CR6" s="83">
        <f t="shared" si="8"/>
        <v>56.45</v>
      </c>
      <c r="CS6" s="83">
        <f t="shared" si="8"/>
        <v>56.52</v>
      </c>
      <c r="CT6" s="83">
        <f t="shared" si="8"/>
        <v>88.45</v>
      </c>
      <c r="CU6" s="83">
        <f t="shared" si="8"/>
        <v>54.08</v>
      </c>
      <c r="CV6" s="83">
        <f t="shared" si="8"/>
        <v>52.59</v>
      </c>
      <c r="CW6" s="75" t="str">
        <f>IF(CW7="","",IF(CW7="-","【-】","【"&amp;SUBSTITUTE(TEXT(CW7,"#,##0.00"),"-","△")&amp;"】"))</f>
        <v>【54.37】</v>
      </c>
      <c r="CX6" s="83">
        <f t="shared" ref="CX6:DG6" si="9">IF(CX7="",NA(),CX7)</f>
        <v>100</v>
      </c>
      <c r="CY6" s="83">
        <f t="shared" si="9"/>
        <v>100</v>
      </c>
      <c r="CZ6" s="83">
        <f t="shared" si="9"/>
        <v>100</v>
      </c>
      <c r="DA6" s="83">
        <f t="shared" si="9"/>
        <v>100</v>
      </c>
      <c r="DB6" s="83">
        <f t="shared" si="9"/>
        <v>100</v>
      </c>
      <c r="DC6" s="83">
        <f t="shared" si="9"/>
        <v>54.99</v>
      </c>
      <c r="DD6" s="83">
        <f t="shared" si="9"/>
        <v>88.43</v>
      </c>
      <c r="DE6" s="83">
        <f t="shared" si="9"/>
        <v>90.34</v>
      </c>
      <c r="DF6" s="83">
        <f t="shared" si="9"/>
        <v>90.57</v>
      </c>
      <c r="DG6" s="83">
        <f t="shared" si="9"/>
        <v>87.02</v>
      </c>
      <c r="DH6" s="75" t="str">
        <f>IF(DH7="","",IF(DH7="-","【-】","【"&amp;SUBSTITUTE(TEXT(DH7,"#,##0.00"),"-","△")&amp;"】"))</f>
        <v>【84.89】</v>
      </c>
      <c r="DI6" s="83">
        <f t="shared" ref="DI6:DR6" si="10">IF(DI7="",NA(),DI7)</f>
        <v>5.29</v>
      </c>
      <c r="DJ6" s="83">
        <f t="shared" si="10"/>
        <v>10.58</v>
      </c>
      <c r="DK6" s="83">
        <f t="shared" si="10"/>
        <v>15.75</v>
      </c>
      <c r="DL6" s="83">
        <f t="shared" si="10"/>
        <v>20.73</v>
      </c>
      <c r="DM6" s="83">
        <f t="shared" si="10"/>
        <v>25.52</v>
      </c>
      <c r="DN6" s="83">
        <f t="shared" si="10"/>
        <v>15.4</v>
      </c>
      <c r="DO6" s="83">
        <f t="shared" si="10"/>
        <v>21.02</v>
      </c>
      <c r="DP6" s="83">
        <f t="shared" si="10"/>
        <v>24.31</v>
      </c>
      <c r="DQ6" s="83">
        <f t="shared" si="10"/>
        <v>26.92</v>
      </c>
      <c r="DR6" s="83">
        <f t="shared" si="10"/>
        <v>27.57</v>
      </c>
      <c r="DS6" s="75" t="str">
        <f>IF(DS7="","",IF(DS7="-","【-】","【"&amp;SUBSTITUTE(TEXT(DS7,"#,##0.00"),"-","△")&amp;"】"))</f>
        <v>【26.38】</v>
      </c>
      <c r="DT6" s="83" t="str">
        <f t="shared" ref="DT6:EC6" si="11">IF(DT7="",NA(),DT7)</f>
        <v>-</v>
      </c>
      <c r="DU6" s="83" t="str">
        <f t="shared" si="11"/>
        <v>-</v>
      </c>
      <c r="DV6" s="83" t="str">
        <f t="shared" si="11"/>
        <v>-</v>
      </c>
      <c r="DW6" s="83" t="str">
        <f t="shared" si="11"/>
        <v>-</v>
      </c>
      <c r="DX6" s="83" t="str">
        <f t="shared" si="11"/>
        <v>-</v>
      </c>
      <c r="DY6" s="83" t="str">
        <f t="shared" si="11"/>
        <v>-</v>
      </c>
      <c r="DZ6" s="83" t="str">
        <f t="shared" si="11"/>
        <v>-</v>
      </c>
      <c r="EA6" s="83" t="str">
        <f t="shared" si="11"/>
        <v>-</v>
      </c>
      <c r="EB6" s="83" t="str">
        <f t="shared" si="11"/>
        <v>-</v>
      </c>
      <c r="EC6" s="83" t="str">
        <f t="shared" si="11"/>
        <v>-</v>
      </c>
      <c r="ED6" s="75" t="str">
        <f>IF(ED7="","",IF(ED7="-","【-】","【"&amp;SUBSTITUTE(TEXT(ED7,"#,##0.00"),"-","△")&amp;"】"))</f>
        <v>【-】</v>
      </c>
      <c r="EE6" s="83" t="str">
        <f t="shared" ref="EE6:EN6" si="12">IF(EE7="",NA(),EE7)</f>
        <v>-</v>
      </c>
      <c r="EF6" s="83" t="str">
        <f t="shared" si="12"/>
        <v>-</v>
      </c>
      <c r="EG6" s="83" t="str">
        <f t="shared" si="12"/>
        <v>-</v>
      </c>
      <c r="EH6" s="83" t="str">
        <f t="shared" si="12"/>
        <v>-</v>
      </c>
      <c r="EI6" s="83" t="str">
        <f t="shared" si="12"/>
        <v>-</v>
      </c>
      <c r="EJ6" s="83" t="str">
        <f t="shared" si="12"/>
        <v>-</v>
      </c>
      <c r="EK6" s="83" t="str">
        <f t="shared" si="12"/>
        <v>-</v>
      </c>
      <c r="EL6" s="83" t="str">
        <f t="shared" si="12"/>
        <v>-</v>
      </c>
      <c r="EM6" s="83" t="str">
        <f t="shared" si="12"/>
        <v>-</v>
      </c>
      <c r="EN6" s="83" t="str">
        <f t="shared" si="12"/>
        <v>-</v>
      </c>
      <c r="EO6" s="75" t="str">
        <f>IF(EO7="","",IF(EO7="-","【-】","【"&amp;SUBSTITUTE(TEXT(EO7,"#,##0.00"),"-","△")&amp;"】"))</f>
        <v>【-】</v>
      </c>
    </row>
    <row r="7" spans="1:148" s="61" customFormat="1">
      <c r="A7" s="62"/>
      <c r="B7" s="68">
        <v>2024</v>
      </c>
      <c r="C7" s="68">
        <v>82317</v>
      </c>
      <c r="D7" s="68">
        <v>46</v>
      </c>
      <c r="E7" s="68">
        <v>18</v>
      </c>
      <c r="F7" s="68">
        <v>0</v>
      </c>
      <c r="G7" s="68">
        <v>0</v>
      </c>
      <c r="H7" s="68" t="s">
        <v>95</v>
      </c>
      <c r="I7" s="68" t="s">
        <v>96</v>
      </c>
      <c r="J7" s="68" t="s">
        <v>97</v>
      </c>
      <c r="K7" s="68" t="s">
        <v>98</v>
      </c>
      <c r="L7" s="68" t="s">
        <v>99</v>
      </c>
      <c r="M7" s="68" t="s">
        <v>100</v>
      </c>
      <c r="N7" s="76" t="s">
        <v>101</v>
      </c>
      <c r="O7" s="76">
        <v>60.84</v>
      </c>
      <c r="P7" s="76">
        <v>4.7300000000000004</v>
      </c>
      <c r="Q7" s="76">
        <v>100</v>
      </c>
      <c r="R7" s="76">
        <v>4400</v>
      </c>
      <c r="S7" s="76">
        <v>37635</v>
      </c>
      <c r="T7" s="76">
        <v>180.06</v>
      </c>
      <c r="U7" s="76">
        <v>209.01</v>
      </c>
      <c r="V7" s="76">
        <v>1768</v>
      </c>
      <c r="W7" s="76">
        <v>0.22</v>
      </c>
      <c r="X7" s="76">
        <v>8036.36</v>
      </c>
      <c r="Y7" s="76">
        <v>120.88</v>
      </c>
      <c r="Z7" s="76">
        <v>102.75</v>
      </c>
      <c r="AA7" s="76">
        <v>114.41</v>
      </c>
      <c r="AB7" s="76">
        <v>103.26</v>
      </c>
      <c r="AC7" s="76">
        <v>105.77</v>
      </c>
      <c r="AD7" s="76">
        <v>95.33</v>
      </c>
      <c r="AE7" s="76">
        <v>100.41</v>
      </c>
      <c r="AF7" s="76">
        <v>100.17</v>
      </c>
      <c r="AG7" s="76">
        <v>96.95</v>
      </c>
      <c r="AH7" s="76">
        <v>99.24</v>
      </c>
      <c r="AI7" s="76">
        <v>100.06</v>
      </c>
      <c r="AJ7" s="76">
        <v>0</v>
      </c>
      <c r="AK7" s="76">
        <v>0</v>
      </c>
      <c r="AL7" s="76">
        <v>0</v>
      </c>
      <c r="AM7" s="76">
        <v>0</v>
      </c>
      <c r="AN7" s="76">
        <v>0</v>
      </c>
      <c r="AO7" s="76">
        <v>162.82</v>
      </c>
      <c r="AP7" s="76">
        <v>83.92</v>
      </c>
      <c r="AQ7" s="76">
        <v>89.31</v>
      </c>
      <c r="AR7" s="76">
        <v>91.33</v>
      </c>
      <c r="AS7" s="76">
        <v>89.91</v>
      </c>
      <c r="AT7" s="76">
        <v>84.61</v>
      </c>
      <c r="AU7" s="76">
        <v>330.32</v>
      </c>
      <c r="AV7" s="76">
        <v>352.61</v>
      </c>
      <c r="AW7" s="76">
        <v>431.02</v>
      </c>
      <c r="AX7" s="76">
        <v>552.80999999999995</v>
      </c>
      <c r="AY7" s="76">
        <v>571.09</v>
      </c>
      <c r="AZ7" s="76">
        <v>125.61</v>
      </c>
      <c r="BA7" s="76">
        <v>122.71</v>
      </c>
      <c r="BB7" s="76">
        <v>138.19999999999999</v>
      </c>
      <c r="BC7" s="76">
        <v>126.97</v>
      </c>
      <c r="BD7" s="76">
        <v>103.61</v>
      </c>
      <c r="BE7" s="76">
        <v>106.63</v>
      </c>
      <c r="BF7" s="76">
        <v>0</v>
      </c>
      <c r="BG7" s="76">
        <v>0</v>
      </c>
      <c r="BH7" s="76">
        <v>0</v>
      </c>
      <c r="BI7" s="76">
        <v>0</v>
      </c>
      <c r="BJ7" s="76">
        <v>1103.73</v>
      </c>
      <c r="BK7" s="76">
        <v>398.42</v>
      </c>
      <c r="BL7" s="76">
        <v>294.08999999999997</v>
      </c>
      <c r="BM7" s="76">
        <v>294.08999999999997</v>
      </c>
      <c r="BN7" s="76">
        <v>338.47</v>
      </c>
      <c r="BO7" s="76">
        <v>368.83</v>
      </c>
      <c r="BP7" s="76">
        <v>386.06</v>
      </c>
      <c r="BQ7" s="76">
        <v>71.09</v>
      </c>
      <c r="BR7" s="76">
        <v>69.66</v>
      </c>
      <c r="BS7" s="76">
        <v>77.12</v>
      </c>
      <c r="BT7" s="76">
        <v>62.18</v>
      </c>
      <c r="BU7" s="76">
        <v>57.58</v>
      </c>
      <c r="BV7" s="76">
        <v>50.7</v>
      </c>
      <c r="BW7" s="76">
        <v>60</v>
      </c>
      <c r="BX7" s="76">
        <v>59.01</v>
      </c>
      <c r="BY7" s="76">
        <v>56.06</v>
      </c>
      <c r="BZ7" s="76">
        <v>53.25</v>
      </c>
      <c r="CA7" s="76">
        <v>51.14</v>
      </c>
      <c r="CB7" s="76">
        <v>266.33</v>
      </c>
      <c r="CC7" s="76">
        <v>270.76</v>
      </c>
      <c r="CD7" s="76">
        <v>282.89</v>
      </c>
      <c r="CE7" s="76">
        <v>296.97000000000003</v>
      </c>
      <c r="CF7" s="76">
        <v>317.47000000000003</v>
      </c>
      <c r="CG7" s="76">
        <v>289.81</v>
      </c>
      <c r="CH7" s="76">
        <v>282.70999999999998</v>
      </c>
      <c r="CI7" s="76">
        <v>291.82</v>
      </c>
      <c r="CJ7" s="76">
        <v>304.36</v>
      </c>
      <c r="CK7" s="76">
        <v>325.45</v>
      </c>
      <c r="CL7" s="76">
        <v>329.31</v>
      </c>
      <c r="CM7" s="76">
        <v>61.07</v>
      </c>
      <c r="CN7" s="76">
        <v>61.07</v>
      </c>
      <c r="CO7" s="76">
        <v>61.07</v>
      </c>
      <c r="CP7" s="76">
        <v>61.07</v>
      </c>
      <c r="CQ7" s="76">
        <v>61.07</v>
      </c>
      <c r="CR7" s="76">
        <v>56.45</v>
      </c>
      <c r="CS7" s="76">
        <v>56.52</v>
      </c>
      <c r="CT7" s="76">
        <v>88.45</v>
      </c>
      <c r="CU7" s="76">
        <v>54.08</v>
      </c>
      <c r="CV7" s="76">
        <v>52.59</v>
      </c>
      <c r="CW7" s="76">
        <v>54.37</v>
      </c>
      <c r="CX7" s="76">
        <v>100</v>
      </c>
      <c r="CY7" s="76">
        <v>100</v>
      </c>
      <c r="CZ7" s="76">
        <v>100</v>
      </c>
      <c r="DA7" s="76">
        <v>100</v>
      </c>
      <c r="DB7" s="76">
        <v>100</v>
      </c>
      <c r="DC7" s="76">
        <v>54.99</v>
      </c>
      <c r="DD7" s="76">
        <v>88.43</v>
      </c>
      <c r="DE7" s="76">
        <v>90.34</v>
      </c>
      <c r="DF7" s="76">
        <v>90.57</v>
      </c>
      <c r="DG7" s="76">
        <v>87.02</v>
      </c>
      <c r="DH7" s="76">
        <v>84.89</v>
      </c>
      <c r="DI7" s="76">
        <v>5.29</v>
      </c>
      <c r="DJ7" s="76">
        <v>10.58</v>
      </c>
      <c r="DK7" s="76">
        <v>15.75</v>
      </c>
      <c r="DL7" s="76">
        <v>20.73</v>
      </c>
      <c r="DM7" s="76">
        <v>25.52</v>
      </c>
      <c r="DN7" s="76">
        <v>15.4</v>
      </c>
      <c r="DO7" s="76">
        <v>21.02</v>
      </c>
      <c r="DP7" s="76">
        <v>24.31</v>
      </c>
      <c r="DQ7" s="76">
        <v>26.92</v>
      </c>
      <c r="DR7" s="76">
        <v>27.57</v>
      </c>
      <c r="DS7" s="76">
        <v>26.38</v>
      </c>
      <c r="DT7" s="76" t="s">
        <v>101</v>
      </c>
      <c r="DU7" s="76" t="s">
        <v>101</v>
      </c>
      <c r="DV7" s="76" t="s">
        <v>101</v>
      </c>
      <c r="DW7" s="76" t="s">
        <v>101</v>
      </c>
      <c r="DX7" s="76" t="s">
        <v>101</v>
      </c>
      <c r="DY7" s="76" t="s">
        <v>101</v>
      </c>
      <c r="DZ7" s="76" t="s">
        <v>101</v>
      </c>
      <c r="EA7" s="76" t="s">
        <v>101</v>
      </c>
      <c r="EB7" s="76" t="s">
        <v>101</v>
      </c>
      <c r="EC7" s="76" t="s">
        <v>101</v>
      </c>
      <c r="ED7" s="76" t="s">
        <v>101</v>
      </c>
      <c r="EE7" s="76" t="s">
        <v>101</v>
      </c>
      <c r="EF7" s="76" t="s">
        <v>101</v>
      </c>
      <c r="EG7" s="76" t="s">
        <v>101</v>
      </c>
      <c r="EH7" s="76" t="s">
        <v>101</v>
      </c>
      <c r="EI7" s="76" t="s">
        <v>101</v>
      </c>
      <c r="EJ7" s="76" t="s">
        <v>101</v>
      </c>
      <c r="EK7" s="76" t="s">
        <v>101</v>
      </c>
      <c r="EL7" s="76" t="s">
        <v>101</v>
      </c>
      <c r="EM7" s="76" t="s">
        <v>101</v>
      </c>
      <c r="EN7" s="76" t="s">
        <v>101</v>
      </c>
      <c r="EO7" s="76" t="s">
        <v>101</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大羽　恵実</cp:lastModifiedBy>
  <dcterms:created xsi:type="dcterms:W3CDTF">2025-12-23T06:29:39Z</dcterms:created>
  <dcterms:modified xsi:type="dcterms:W3CDTF">2026-01-27T02:28:39Z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2026-01-27T02:28:39Z</vt:filetime>
  </property>
</Properties>
</file>