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5602\Desktop\"/>
    </mc:Choice>
  </mc:AlternateContent>
  <bookViews>
    <workbookView xWindow="0" yWindow="0" windowWidth="20490" windowHeight="7530" tabRatio="80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C35" i="10"/>
  <c r="U34" i="10"/>
  <c r="U35" i="10" s="1"/>
  <c r="U36" i="10" s="1"/>
  <c r="U37" i="10" s="1"/>
  <c r="C34" i="10"/>
  <c r="AM34" i="10" l="1"/>
  <c r="AM35"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CO34" i="10"/>
</calcChain>
</file>

<file path=xl/sharedStrings.xml><?xml version="1.0" encoding="utf-8"?>
<sst xmlns="http://schemas.openxmlformats.org/spreadsheetml/2006/main" count="1058" uniqueCount="603">
  <si>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</si>
  <si>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</si>
  <si>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</si>
  <si>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</si>
  <si>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</si>
  <si>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</si>
  <si>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</si>
  <si>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</si>
  <si>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</si>
  <si>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</si>
  <si>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</si>
  <si>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</si>
  <si>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</si>
  <si>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</si>
  <si>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</si>
  <si>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</si>
  <si>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</si>
  <si>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</si>
  <si>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</si>
  <si>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</si>
  <si>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</si>
  <si>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</si>
  <si>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</si>
  <si>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</si>
  <si>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</si>
  <si>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</si>
  <si>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</si>
  <si>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</si>
  <si>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</si>
  <si>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</si>
  <si>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</si>
  <si>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</si>
  <si>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</si>
  <si>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</si>
  <si>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</si>
  <si>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</si>
  <si>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</si>
  <si>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</si>
  <si>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</si>
  <si>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</si>
  <si>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</si>
  <si>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</si>
  <si>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</si>
  <si>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</si>
  <si>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</si>
  <si>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</si>
  <si>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</si>
  <si>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</si>
  <si>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</si>
  <si>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</si>
  <si>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</si>
  <si>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</si>
  <si>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</si>
  <si>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</si>
  <si>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</si>
  <si>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</si>
  <si>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</si>
  <si>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</si>
  <si>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</si>
  <si>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</si>
  <si>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</si>
  <si>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</si>
  <si>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</si>
  <si>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</si>
  <si>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</si>
  <si>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</si>
  <si>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</si>
  <si>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</si>
  <si>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</si>
  <si>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</si>
  <si>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</si>
  <si>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</si>
  <si>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</si>
  <si>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</si>
  <si>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</si>
  <si>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</si>
  <si>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</si>
  <si>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</si>
  <si>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</si>
  <si>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</si>
  <si>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</si>
  <si>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</si>
  <si>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</si>
  <si>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</si>
  <si>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</si>
  <si>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</si>
  <si>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</si>
  <si>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</si>
  <si>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</si>
  <si>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</si>
  <si>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</si>
  <si>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</si>
  <si>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</si>
  <si>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</si>
  <si>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</si>
  <si>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</si>
  <si>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</si>
  <si>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</si>
  <si>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桜川市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</si>
  <si>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</si>
  <si>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</si>
  <si>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</si>
  <si>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</si>
  <si>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</si>
  <si>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</si>
  <si>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</si>
  <si>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</si>
  <si>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</si>
  <si>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</si>
  <si>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</si>
  <si>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</si>
  <si>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</si>
  <si>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</si>
  <si>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</si>
  <si>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</si>
  <si>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</si>
  <si>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</si>
  <si>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</si>
  <si>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</si>
  <si>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</si>
  <si>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</si>
  <si>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</si>
  <si>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</si>
  <si>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</si>
  <si>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</si>
  <si>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</si>
  <si>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</si>
  <si>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</si>
  <si>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</si>
  <si>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</si>
  <si>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</si>
  <si>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</si>
  <si>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</si>
  <si>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</si>
  <si>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</si>
  <si>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</si>
  <si>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</si>
  <si>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</si>
  <si>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</si>
  <si>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</si>
  <si>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</si>
  <si>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</si>
  <si>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</si>
  <si>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</si>
  <si>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</si>
  <si>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</si>
  <si>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</si>
  <si>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</si>
  <si>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</si>
  <si>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</si>
  <si>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</si>
  <si>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</si>
  <si>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</si>
  <si>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</si>
  <si>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</si>
  <si>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</si>
  <si>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</si>
  <si>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</si>
  <si>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</si>
  <si>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</si>
  <si>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</si>
  <si>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</si>
  <si>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</si>
  <si>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</si>
  <si>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</si>
  <si>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</si>
  <si>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</si>
  <si>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</si>
  <si>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</si>
  <si>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</si>
  <si>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</si>
  <si>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</si>
  <si>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</si>
  <si>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</si>
  <si>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</si>
  <si>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</si>
  <si>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</si>
  <si>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</si>
  <si>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</si>
  <si>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</si>
  <si>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</si>
  <si>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</si>
  <si>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</si>
  <si>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</si>
  <si>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</si>
  <si>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</si>
  <si>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</si>
  <si>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</si>
  <si>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</si>
  <si>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</si>
  <si>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</si>
  <si>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</si>
  <si>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</si>
  <si>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</si>
  <si>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</si>
  <si>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</si>
  <si>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</si>
  <si>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</si>
  <si>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</si>
  <si>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</si>
  <si>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</si>
  <si>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</si>
  <si>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</si>
  <si>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</si>
  <si>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</si>
  <si>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</si>
  <si>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</si>
  <si>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</si>
  <si>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</si>
  <si>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</si>
  <si>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</si>
  <si>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茨城県桜川市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</si>
  <si>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</si>
  <si>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</si>
  <si>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</si>
  <si>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</si>
  <si>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</si>
  <si>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</si>
  <si>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</si>
  <si>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</si>
  <si>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</si>
  <si>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</si>
  <si>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</si>
  <si>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</si>
  <si>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</si>
  <si>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</si>
  <si>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</si>
  <si>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</si>
  <si>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</si>
  <si>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</si>
  <si>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</si>
  <si>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</si>
  <si>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</si>
  <si>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</si>
  <si>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</si>
  <si>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</si>
  <si>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</si>
  <si>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</si>
  <si>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</si>
  <si>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</si>
  <si>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</si>
  <si>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</si>
  <si>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</si>
  <si>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</si>
  <si>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</si>
  <si>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</si>
  <si>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</si>
  <si>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</si>
  <si>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</si>
  <si>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</si>
  <si>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</si>
  <si>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</si>
  <si>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</si>
  <si>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</si>
  <si>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</si>
  <si>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</si>
  <si>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</si>
  <si>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</si>
  <si>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</si>
  <si>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</si>
  <si>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</si>
  <si>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</si>
  <si>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</si>
  <si>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</si>
  <si>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</si>
  <si>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</si>
  <si>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</si>
  <si>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</si>
  <si>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</si>
  <si>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</si>
  <si>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</si>
  <si>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</si>
  <si>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</si>
  <si>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</si>
  <si>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</si>
  <si>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</si>
  <si>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</si>
  <si>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</si>
  <si>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</si>
  <si>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</si>
  <si>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</si>
  <si>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</si>
  <si>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</si>
  <si>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</si>
  <si>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</si>
  <si>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</si>
  <si>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</si>
  <si>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</si>
  <si>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</si>
  <si>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</si>
  <si>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</si>
  <si>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</si>
  <si>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</si>
  <si>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</si>
  <si>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</si>
  <si>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</si>
  <si>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</si>
  <si>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</si>
  <si>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</si>
  <si>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</si>
  <si>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</si>
  <si>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</si>
  <si>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</si>
  <si>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</si>
  <si>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</si>
  <si>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</si>
  <si>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</si>
  <si>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</si>
  <si>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</si>
  <si>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</si>
  <si>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</si>
  <si>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</si>
  <si>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</si>
  <si>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</si>
  <si>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</si>
  <si>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</si>
  <si>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</si>
  <si>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</si>
  <si>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</si>
  <si>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</si>
  <si>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</si>
  <si>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</si>
  <si>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</si>
  <si>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</si>
  <si>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</si>
  <si>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</si>
  <si>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</si>
  <si>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</si>
  <si>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</si>
  <si>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</si>
  <si>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</si>
  <si>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</si>
  <si>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</si>
  <si>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</si>
  <si>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</si>
  <si>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</si>
  <si>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</si>
  <si>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</si>
  <si>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</si>
  <si>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</si>
  <si>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</si>
  <si>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</si>
  <si>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</si>
  <si>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</si>
  <si>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</si>
  <si>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</si>
  <si>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</si>
  <si>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</si>
  <si>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</si>
  <si>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</si>
  <si>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</si>
  <si>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</si>
  <si>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</si>
  <si>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</si>
  <si>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</si>
  <si>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</si>
  <si>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</si>
  <si>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</si>
  <si>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</si>
  <si>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</si>
  <si>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</si>
  <si>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</si>
  <si>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</si>
  <si>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</si>
  <si>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</si>
  <si>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茨城県桜川市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</si>
  <si>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</si>
  <si>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</si>
  <si>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</si>
  <si>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</si>
  <si>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</si>
  <si>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</si>
  <si>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</si>
  <si>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</si>
  <si>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</si>
  <si>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</si>
  <si>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</si>
  <si>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</si>
  <si>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</si>
  <si>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</si>
  <si>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</si>
  <si>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</si>
  <si>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</si>
  <si>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</si>
  <si>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</si>
  <si>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</si>
  <si>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</si>
  <si>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</si>
  <si>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</si>
  <si>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</si>
  <si>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</si>
  <si>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</si>
  <si>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</si>
  <si>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</si>
  <si>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</si>
  <si>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</si>
  <si>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</si>
  <si>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</si>
  <si>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</si>
  <si>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</si>
  <si>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</si>
  <si>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</si>
  <si>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</si>
  <si>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</si>
  <si>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</si>
  <si>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</si>
  <si>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</si>
  <si>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</si>
  <si>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</si>
  <si>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</si>
  <si>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</si>
  <si>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</si>
  <si>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</si>
  <si>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</si>
  <si>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</si>
  <si>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</si>
  <si>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</si>
  <si>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</si>
  <si>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</si>
  <si>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</si>
  <si>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</si>
  <si>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</si>
  <si>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</si>
  <si>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</si>
  <si>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</si>
  <si>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</si>
  <si>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</si>
  <si>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</si>
  <si>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</si>
  <si>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</si>
  <si>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</si>
  <si>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</si>
  <si>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</si>
  <si>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</si>
  <si>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</si>
  <si>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</si>
  <si>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</si>
  <si>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</si>
  <si>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</si>
  <si>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</si>
  <si>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</si>
  <si>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</si>
  <si>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</si>
  <si>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</si>
  <si>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</si>
  <si>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</si>
  <si>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</si>
  <si>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</si>
  <si>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</si>
  <si>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</si>
  <si>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</si>
  <si>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</si>
  <si>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</si>
  <si>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</si>
  <si>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</si>
  <si>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</si>
  <si>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</si>
  <si>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</si>
  <si>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</si>
  <si>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</si>
  <si>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</si>
  <si>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</si>
  <si>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</si>
  <si>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</si>
  <si>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</si>
  <si>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</si>
  <si>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</si>
  <si>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</si>
  <si>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</si>
  <si>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</si>
  <si>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</si>
  <si>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</si>
  <si>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</si>
  <si>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</si>
  <si>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</si>
  <si>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</si>
  <si>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</si>
  <si>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</si>
  <si>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</si>
  <si>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</si>
  <si>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</si>
  <si>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</si>
  <si>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</si>
  <si>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</si>
  <si>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</si>
  <si>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</si>
  <si>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</si>
  <si>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</si>
  <si>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</si>
  <si>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</si>
  <si>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</si>
  <si>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</si>
  <si>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</si>
  <si>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</si>
  <si>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</si>
  <si>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</si>
  <si>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</si>
  <si>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</si>
  <si>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</si>
  <si>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</si>
  <si>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</si>
  <si>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</si>
  <si>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</si>
  <si>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</si>
  <si>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</si>
  <si>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</si>
  <si>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</si>
  <si>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</si>
  <si>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</si>
  <si>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</si>
  <si>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</si>
  <si>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</si>
  <si>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</si>
  <si>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</si>
  <si>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</si>
  <si>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</si>
  <si>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</si>
  <si>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</si>
  <si>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</si>
  <si>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</si>
  <si>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</si>
  <si>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</si>
  <si>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</si>
  <si>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</si>
  <si>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</si>
  <si>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</si>
  <si>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</si>
  <si>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</si>
  <si>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</si>
  <si>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</si>
  <si>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</si>
  <si>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</si>
  <si>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</si>
  <si>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</si>
  <si>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</si>
  <si>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</si>
  <si>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</si>
  <si>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</si>
  <si>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</si>
  <si>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</si>
  <si>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</si>
  <si>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</si>
  <si>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</si>
  <si>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</si>
  <si>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</si>
  <si>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</si>
  <si>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</si>
  <si>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</si>
  <si>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</si>
  <si>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</si>
  <si>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</si>
  <si>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</si>
  <si>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</si>
  <si>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</si>
  <si>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</si>
  <si>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</si>
  <si>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</si>
  <si>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</si>
  <si>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</si>
  <si>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</si>
  <si>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</si>
  <si>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</si>
  <si>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</si>
  <si>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</si>
  <si>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</si>
  <si>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</si>
  <si>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</si>
  <si>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</si>
  <si>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1.51</t>
  </si>
  <si>
    <t>▲ 1.05</t>
  </si>
  <si>
    <t>一般会計</t>
  </si>
  <si>
    <t>病院事業会計</t>
  </si>
  <si>
    <t>介護保険特別会計</t>
  </si>
  <si>
    <t>国民健康保険特別会計</t>
  </si>
  <si>
    <t>農業集落排水事業特別会計</t>
  </si>
  <si>
    <t>公共下水道事業特別会計</t>
  </si>
  <si>
    <t>水道事業会計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</si>
  <si>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</si>
  <si>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</si>
  <si>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</si>
  <si>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</si>
  <si>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</si>
  <si>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</si>
  <si>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</si>
  <si>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</si>
  <si>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</si>
  <si>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</si>
  <si>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桜川市土地開発公社</t>
    <rPh sb="0" eb="3">
      <t>サクラガワシ</t>
    </rPh>
    <rPh sb="3" eb="9">
      <t>トチカイハツコウシャ</t>
    </rPh>
    <phoneticPr fontId="2"/>
  </si>
  <si>
    <t>茨城県市町村総合事務組合（一般会計）</t>
    <rPh sb="0" eb="3">
      <t>イバラキケン</t>
    </rPh>
    <rPh sb="3" eb="6">
      <t>シチョウソン</t>
    </rPh>
    <rPh sb="6" eb="12">
      <t>ソウゴウジムクミアイ</t>
    </rPh>
    <rPh sb="13" eb="17">
      <t>イッパンカイケイ</t>
    </rPh>
    <phoneticPr fontId="2"/>
  </si>
  <si>
    <t>茨城県市町村総合事務組合（県民交通災害共済事業特別会計）</t>
    <rPh sb="0" eb="12">
      <t>イバラキケンシチョウソンソウゴウジムクミアイ</t>
    </rPh>
    <rPh sb="13" eb="17">
      <t>ケンミンコウツウ</t>
    </rPh>
    <rPh sb="17" eb="23">
      <t>サイガイキョウサイジギョウ</t>
    </rPh>
    <rPh sb="23" eb="27">
      <t>トクベツカイケイ</t>
    </rPh>
    <phoneticPr fontId="2"/>
  </si>
  <si>
    <t>茨城県後期高齢者医療広域連合（一般会計）</t>
    <rPh sb="0" eb="7">
      <t>イバラキケンコウキコウレイ</t>
    </rPh>
    <rPh sb="7" eb="8">
      <t>シャ</t>
    </rPh>
    <rPh sb="8" eb="14">
      <t>イリョウコウイキレンゴウ</t>
    </rPh>
    <rPh sb="15" eb="19">
      <t>イッパンカイケイ</t>
    </rPh>
    <phoneticPr fontId="2"/>
  </si>
  <si>
    <t>筑北環境衛生組合（一般会計）</t>
    <rPh sb="0" eb="1">
      <t>ツク</t>
    </rPh>
    <rPh sb="1" eb="2">
      <t>キタ</t>
    </rPh>
    <rPh sb="2" eb="4">
      <t>カンキョウ</t>
    </rPh>
    <rPh sb="4" eb="6">
      <t>エイセイ</t>
    </rPh>
    <rPh sb="6" eb="8">
      <t>クミアイ</t>
    </rPh>
    <rPh sb="9" eb="11">
      <t>イッパン</t>
    </rPh>
    <rPh sb="11" eb="13">
      <t>カイケイ</t>
    </rPh>
    <phoneticPr fontId="2"/>
  </si>
  <si>
    <t>筑西広域市町村圏事務組合（一般会計）</t>
    <rPh sb="0" eb="4">
      <t>チクセイコウイキ</t>
    </rPh>
    <rPh sb="4" eb="12">
      <t>シチョウソンケンジムクミアイ</t>
    </rPh>
    <rPh sb="13" eb="17">
      <t>イッパンカイケイ</t>
    </rPh>
    <phoneticPr fontId="2"/>
  </si>
  <si>
    <t>-</t>
    <phoneticPr fontId="2"/>
  </si>
  <si>
    <t>公共施設整備基金</t>
    <rPh sb="0" eb="2">
      <t>コウキョウ</t>
    </rPh>
    <rPh sb="2" eb="4">
      <t>シセツ</t>
    </rPh>
    <rPh sb="4" eb="6">
      <t>セイビ</t>
    </rPh>
    <rPh sb="6" eb="8">
      <t>キキン</t>
    </rPh>
    <phoneticPr fontId="19"/>
  </si>
  <si>
    <t>まちづくり振興基金</t>
    <rPh sb="5" eb="7">
      <t>シンコウ</t>
    </rPh>
    <rPh sb="7" eb="9">
      <t>キキン</t>
    </rPh>
    <phoneticPr fontId="19"/>
  </si>
  <si>
    <t>地域福祉基金</t>
    <rPh sb="0" eb="2">
      <t>チイキ</t>
    </rPh>
    <rPh sb="2" eb="4">
      <t>フクシ</t>
    </rPh>
    <rPh sb="4" eb="6">
      <t>キキン</t>
    </rPh>
    <phoneticPr fontId="19"/>
  </si>
  <si>
    <t>地域づくり推進事業基金</t>
    <rPh sb="0" eb="2">
      <t>チイキ</t>
    </rPh>
    <rPh sb="5" eb="7">
      <t>スイシン</t>
    </rPh>
    <rPh sb="7" eb="9">
      <t>ジギョウ</t>
    </rPh>
    <rPh sb="9" eb="11">
      <t>キキン</t>
    </rPh>
    <phoneticPr fontId="19"/>
  </si>
  <si>
    <t>ふるさと応援基金</t>
    <rPh sb="4" eb="6">
      <t>オウエン</t>
    </rPh>
    <rPh sb="6" eb="8">
      <t>キキン</t>
    </rPh>
    <phoneticPr fontId="19"/>
  </si>
  <si>
    <t>-</t>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</si>
  <si>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</si>
  <si>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茨城県後期高齢者医療広域連合（後期高齢医療特別会計）</t>
    <rPh sb="15" eb="17">
      <t>コウキ</t>
    </rPh>
    <rPh sb="17" eb="19">
      <t>コウレイ</t>
    </rPh>
    <rPh sb="19" eb="25">
      <t>イリョウトクベツカイケイ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</si>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</sst>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B104-4889-99D8-1A1E9B06C3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24952</c:v>
                </c:pt>
                <c:pt idx="1">
                  <c:v>43766</c:v>
                </c:pt>
                <c:pt idx="2">
                  <c:v>72167</c:v>
                </c:pt>
                <c:pt idx="3">
                  <c:v>40784</c:v>
                </c:pt>
                <c:pt idx="4">
                  <c:v>46569</c:v>
                </c:pt>
              </c:numCache>
            </c:numRef>
          </c:val>
          <c:smooth val="0"/>
          <c:extLst>
            <c:ext xmlns:c16="http://schemas.microsoft.com/office/drawing/2014/chart" uri="{C3380CC4-5D6E-409C-BE32-E72D297353CC}">
              <c16:uniqueId val="{00000001-B104-4889-99D8-1A1E9B06C371}"/>
            </c:ext>
          </c:extLst>
        </c:ser>
        <c:dLbls>
          <c:showLegendKey val="0"/>
          <c:showVal val="0"/>
          <c:showCatName val="0"/>
          <c:showSerName val="0"/>
          <c:showPercent val="0"/>
          <c:showBubbleSize val="0"/>
        </c:dLbls>
        <c:marker val="1"/>
        <c:smooth val="0"/>
        <c:axId val="217976832"/>
        <c:axId val="217977600"/>
      </c:lineChart>
      <c:catAx>
        <c:axId val="217976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977600"/>
        <c:crosses val="autoZero"/>
        <c:auto val="1"/>
        <c:lblAlgn val="ctr"/>
        <c:lblOffset val="100"/>
        <c:tickLblSkip val="1"/>
        <c:tickMarkSkip val="1"/>
        <c:noMultiLvlLbl val="0"/>
      </c:catAx>
      <c:valAx>
        <c:axId val="21797760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976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10.94</c:v>
                </c:pt>
                <c:pt idx="1">
                  <c:v>13.3</c:v>
                </c:pt>
                <c:pt idx="2">
                  <c:v>12.75</c:v>
                </c:pt>
                <c:pt idx="3">
                  <c:v>11.81</c:v>
                </c:pt>
                <c:pt idx="4">
                  <c:v>12.65</c:v>
                </c:pt>
              </c:numCache>
            </c:numRef>
          </c:val>
          <c:extLst>
            <c:ext xmlns:c16="http://schemas.microsoft.com/office/drawing/2014/chart" uri="{C3380CC4-5D6E-409C-BE32-E72D297353CC}">
              <c16:uniqueId val="{00000000-8E76-498A-BFEC-86F142336E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29.29</c:v>
                </c:pt>
                <c:pt idx="1">
                  <c:v>30.2</c:v>
                </c:pt>
                <c:pt idx="2">
                  <c:v>32.21</c:v>
                </c:pt>
                <c:pt idx="3">
                  <c:v>32.53</c:v>
                </c:pt>
                <c:pt idx="4">
                  <c:v>33.270000000000003</c:v>
                </c:pt>
              </c:numCache>
            </c:numRef>
          </c:val>
          <c:extLst>
            <c:ext xmlns:c16="http://schemas.microsoft.com/office/drawing/2014/chart" uri="{C3380CC4-5D6E-409C-BE32-E72D297353CC}">
              <c16:uniqueId val="{00000001-8E76-498A-BFEC-86F142336E45}"/>
            </c:ext>
          </c:extLst>
        </c:ser>
        <c:dLbls>
          <c:showLegendKey val="0"/>
          <c:showVal val="0"/>
          <c:showCatName val="0"/>
          <c:showSerName val="0"/>
          <c:showPercent val="0"/>
          <c:showBubbleSize val="0"/>
        </c:dLbls>
        <c:gapWidth val="250"/>
        <c:overlap val="100"/>
        <c:axId val="228247040"/>
        <c:axId val="228248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-1.51</c:v>
                </c:pt>
                <c:pt idx="1">
                  <c:v>2.2000000000000002</c:v>
                </c:pt>
                <c:pt idx="2">
                  <c:v>1.07</c:v>
                </c:pt>
                <c:pt idx="3">
                  <c:v>-1.05</c:v>
                </c:pt>
                <c:pt idx="4">
                  <c:v>0.6</c:v>
                </c:pt>
              </c:numCache>
            </c:numRef>
          </c:val>
          <c:smooth val="0"/>
          <c:extLst>
            <c:ext xmlns:c16="http://schemas.microsoft.com/office/drawing/2014/chart" uri="{C3380CC4-5D6E-409C-BE32-E72D297353CC}">
              <c16:uniqueId val="{00000002-8E76-498A-BFEC-86F142336E45}"/>
            </c:ext>
          </c:extLst>
        </c:ser>
        <c:dLbls>
          <c:showLegendKey val="0"/>
          <c:showVal val="0"/>
          <c:showCatName val="0"/>
          <c:showSerName val="0"/>
          <c:showPercent val="0"/>
          <c:showBubbleSize val="0"/>
        </c:dLbls>
        <c:marker val="1"/>
        <c:smooth val="0"/>
        <c:axId val="228247040"/>
        <c:axId val="228248960"/>
      </c:lineChart>
      <c:catAx>
        <c:axId val="22824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8248960"/>
        <c:crosses val="autoZero"/>
        <c:auto val="1"/>
        <c:lblAlgn val="ctr"/>
        <c:lblOffset val="100"/>
        <c:tickLblSkip val="1"/>
        <c:tickMarkSkip val="1"/>
        <c:noMultiLvlLbl val="0"/>
      </c:catAx>
      <c:valAx>
        <c:axId val="228248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24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0.03</c:v>
                </c:pt>
                <c:pt idx="4">
                  <c:v>#N/A</c:v>
                </c:pt>
                <c:pt idx="5">
                  <c:v>0.01</c:v>
                </c:pt>
                <c:pt idx="6">
                  <c:v>#N/A</c:v>
                </c:pt>
                <c:pt idx="7">
                  <c:v>0</c:v>
                </c:pt>
                <c:pt idx="8">
                  <c:v>#N/A</c:v>
                </c:pt>
                <c:pt idx="9">
                  <c:v>0</c:v>
                </c:pt>
              </c:numCache>
            </c:numRef>
          </c:val>
          <c:extLst>
            <c:ext xmlns:c16="http://schemas.microsoft.com/office/drawing/2014/chart" uri="{C3380CC4-5D6E-409C-BE32-E72D297353CC}">
              <c16:uniqueId val="{00000000-4D7D-4A2C-941A-6E86ECBCAA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7D-4A2C-941A-6E86ECBCAAF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4D7D-4A2C-941A-6E86ECBCAAF5}"/>
            </c:ext>
          </c:extLst>
        </c:ser>
        <c:ser>
          <c:idx val="3"/>
          <c:order val="3"/>
          <c:tx>
            <c:strRef>
              <c:f>データシート!$A$30</c:f>
              <c:strCache>
                <c:ptCount val="1"/>
                <c:pt idx="0">
                  <c:v>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1.33</c:v>
                </c:pt>
                <c:pt idx="2">
                  <c:v>#N/A</c:v>
                </c:pt>
                <c:pt idx="3">
                  <c:v>0.68</c:v>
                </c:pt>
                <c:pt idx="4">
                  <c:v>#N/A</c:v>
                </c:pt>
                <c:pt idx="5">
                  <c:v>1.73</c:v>
                </c:pt>
                <c:pt idx="6">
                  <c:v>#N/A</c:v>
                </c:pt>
                <c:pt idx="7">
                  <c:v>1.07</c:v>
                </c:pt>
                <c:pt idx="8">
                  <c:v>#N/A</c:v>
                </c:pt>
                <c:pt idx="9">
                  <c:v>0.12</c:v>
                </c:pt>
              </c:numCache>
            </c:numRef>
          </c:val>
          <c:extLst>
            <c:ext xmlns:c16="http://schemas.microsoft.com/office/drawing/2014/chart" uri="{C3380CC4-5D6E-409C-BE32-E72D297353CC}">
              <c16:uniqueId val="{00000003-4D7D-4A2C-941A-6E86ECBCAAF5}"/>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0.19</c:v>
                </c:pt>
                <c:pt idx="2">
                  <c:v>#N/A</c:v>
                </c:pt>
                <c:pt idx="3">
                  <c:v>0.12</c:v>
                </c:pt>
                <c:pt idx="4">
                  <c:v>#N/A</c:v>
                </c:pt>
                <c:pt idx="5">
                  <c:v>0.14000000000000001</c:v>
                </c:pt>
                <c:pt idx="6">
                  <c:v>#N/A</c:v>
                </c:pt>
                <c:pt idx="7">
                  <c:v>0.18</c:v>
                </c:pt>
                <c:pt idx="8">
                  <c:v>#N/A</c:v>
                </c:pt>
                <c:pt idx="9">
                  <c:v>0.42</c:v>
                </c:pt>
              </c:numCache>
            </c:numRef>
          </c:val>
          <c:extLst>
            <c:ext xmlns:c16="http://schemas.microsoft.com/office/drawing/2014/chart" uri="{C3380CC4-5D6E-409C-BE32-E72D297353CC}">
              <c16:uniqueId val="{00000004-4D7D-4A2C-941A-6E86ECBCAAF5}"/>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0.26</c:v>
                </c:pt>
                <c:pt idx="2">
                  <c:v>#N/A</c:v>
                </c:pt>
                <c:pt idx="3">
                  <c:v>0.26</c:v>
                </c:pt>
                <c:pt idx="4">
                  <c:v>#N/A</c:v>
                </c:pt>
                <c:pt idx="5">
                  <c:v>0.22</c:v>
                </c:pt>
                <c:pt idx="6">
                  <c:v>#N/A</c:v>
                </c:pt>
                <c:pt idx="7">
                  <c:v>0.19</c:v>
                </c:pt>
                <c:pt idx="8">
                  <c:v>#N/A</c:v>
                </c:pt>
                <c:pt idx="9">
                  <c:v>0.5</c:v>
                </c:pt>
              </c:numCache>
            </c:numRef>
          </c:val>
          <c:extLst>
            <c:ext xmlns:c16="http://schemas.microsoft.com/office/drawing/2014/chart" uri="{C3380CC4-5D6E-409C-BE32-E72D297353CC}">
              <c16:uniqueId val="{00000005-4D7D-4A2C-941A-6E86ECBCAAF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2.6</c:v>
                </c:pt>
                <c:pt idx="2">
                  <c:v>#N/A</c:v>
                </c:pt>
                <c:pt idx="3">
                  <c:v>3.72</c:v>
                </c:pt>
                <c:pt idx="4">
                  <c:v>#N/A</c:v>
                </c:pt>
                <c:pt idx="5">
                  <c:v>3.24</c:v>
                </c:pt>
                <c:pt idx="6">
                  <c:v>#N/A</c:v>
                </c:pt>
                <c:pt idx="7">
                  <c:v>1.38</c:v>
                </c:pt>
                <c:pt idx="8">
                  <c:v>#N/A</c:v>
                </c:pt>
                <c:pt idx="9">
                  <c:v>0.91</c:v>
                </c:pt>
              </c:numCache>
            </c:numRef>
          </c:val>
          <c:extLst>
            <c:ext xmlns:c16="http://schemas.microsoft.com/office/drawing/2014/chart" uri="{C3380CC4-5D6E-409C-BE32-E72D297353CC}">
              <c16:uniqueId val="{00000006-4D7D-4A2C-941A-6E86ECBCAAF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1.46</c:v>
                </c:pt>
                <c:pt idx="2">
                  <c:v>#N/A</c:v>
                </c:pt>
                <c:pt idx="3">
                  <c:v>0.79</c:v>
                </c:pt>
                <c:pt idx="4">
                  <c:v>#N/A</c:v>
                </c:pt>
                <c:pt idx="5">
                  <c:v>1.05</c:v>
                </c:pt>
                <c:pt idx="6">
                  <c:v>#N/A</c:v>
                </c:pt>
                <c:pt idx="7">
                  <c:v>1.43</c:v>
                </c:pt>
                <c:pt idx="8">
                  <c:v>#N/A</c:v>
                </c:pt>
                <c:pt idx="9">
                  <c:v>2.31</c:v>
                </c:pt>
              </c:numCache>
            </c:numRef>
          </c:val>
          <c:extLst>
            <c:ext xmlns:c16="http://schemas.microsoft.com/office/drawing/2014/chart" uri="{C3380CC4-5D6E-409C-BE32-E72D297353CC}">
              <c16:uniqueId val="{00000007-4D7D-4A2C-941A-6E86ECBCAAF5}"/>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#N/A</c:v>
                </c:pt>
                <c:pt idx="5">
                  <c:v>0.03</c:v>
                </c:pt>
                <c:pt idx="6">
                  <c:v>#N/A</c:v>
                </c:pt>
                <c:pt idx="7">
                  <c:v>3.83</c:v>
                </c:pt>
                <c:pt idx="8">
                  <c:v>#N/A</c:v>
                </c:pt>
                <c:pt idx="9">
                  <c:v>5.26</c:v>
                </c:pt>
              </c:numCache>
            </c:numRef>
          </c:val>
          <c:extLst>
            <c:ext xmlns:c16="http://schemas.microsoft.com/office/drawing/2014/chart" uri="{C3380CC4-5D6E-409C-BE32-E72D297353CC}">
              <c16:uniqueId val="{00000008-4D7D-4A2C-941A-6E86ECBCAAF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10.94</c:v>
                </c:pt>
                <c:pt idx="2">
                  <c:v>#N/A</c:v>
                </c:pt>
                <c:pt idx="3">
                  <c:v>13.29</c:v>
                </c:pt>
                <c:pt idx="4">
                  <c:v>#N/A</c:v>
                </c:pt>
                <c:pt idx="5">
                  <c:v>12.74</c:v>
                </c:pt>
                <c:pt idx="6">
                  <c:v>#N/A</c:v>
                </c:pt>
                <c:pt idx="7">
                  <c:v>11.8</c:v>
                </c:pt>
                <c:pt idx="8">
                  <c:v>#N/A</c:v>
                </c:pt>
                <c:pt idx="9">
                  <c:v>12.65</c:v>
                </c:pt>
              </c:numCache>
            </c:numRef>
          </c:val>
          <c:extLst>
            <c:ext xmlns:c16="http://schemas.microsoft.com/office/drawing/2014/chart" uri="{C3380CC4-5D6E-409C-BE32-E72D297353CC}">
              <c16:uniqueId val="{00000009-4D7D-4A2C-941A-6E86ECBCAAF5}"/>
            </c:ext>
          </c:extLst>
        </c:ser>
        <c:dLbls>
          <c:showLegendKey val="0"/>
          <c:showVal val="0"/>
          <c:showCatName val="0"/>
          <c:showSerName val="0"/>
          <c:showPercent val="0"/>
          <c:showBubbleSize val="0"/>
        </c:dLbls>
        <c:gapWidth val="150"/>
        <c:overlap val="100"/>
        <c:axId val="225373568"/>
        <c:axId val="225375360"/>
      </c:barChart>
      <c:catAx>
        <c:axId val="22537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375360"/>
        <c:crosses val="autoZero"/>
        <c:auto val="1"/>
        <c:lblAlgn val="ctr"/>
        <c:lblOffset val="100"/>
        <c:tickLblSkip val="1"/>
        <c:tickMarkSkip val="1"/>
        <c:noMultiLvlLbl val="0"/>
      </c:catAx>
      <c:valAx>
        <c:axId val="225375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373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1573</c:v>
                </c:pt>
                <c:pt idx="5">
                  <c:v>1580</c:v>
                </c:pt>
                <c:pt idx="8">
                  <c:v>1592</c:v>
                </c:pt>
                <c:pt idx="11">
                  <c:v>1567</c:v>
                </c:pt>
                <c:pt idx="14">
                  <c:v>1583</c:v>
                </c:pt>
              </c:numCache>
            </c:numRef>
          </c:val>
          <c:extLst>
            <c:ext xmlns:c16="http://schemas.microsoft.com/office/drawing/2014/chart" uri="{C3380CC4-5D6E-409C-BE32-E72D297353CC}">
              <c16:uniqueId val="{00000000-68AB-4CFB-BE92-BB5AC89448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AB-4CFB-BE92-BB5AC89448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150</c:v>
                </c:pt>
                <c:pt idx="3">
                  <c:v>130</c:v>
                </c:pt>
                <c:pt idx="6">
                  <c:v>109</c:v>
                </c:pt>
                <c:pt idx="9">
                  <c:v>116</c:v>
                </c:pt>
                <c:pt idx="12">
                  <c:v>108</c:v>
                </c:pt>
              </c:numCache>
            </c:numRef>
          </c:val>
          <c:extLst>
            <c:ext xmlns:c16="http://schemas.microsoft.com/office/drawing/2014/chart" uri="{C3380CC4-5D6E-409C-BE32-E72D297353CC}">
              <c16:uniqueId val="{00000002-68AB-4CFB-BE92-BB5AC89448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262</c:v>
                </c:pt>
                <c:pt idx="3">
                  <c:v>204</c:v>
                </c:pt>
                <c:pt idx="6">
                  <c:v>165</c:v>
                </c:pt>
                <c:pt idx="9">
                  <c:v>112</c:v>
                </c:pt>
                <c:pt idx="12">
                  <c:v>72</c:v>
                </c:pt>
              </c:numCache>
            </c:numRef>
          </c:val>
          <c:extLst>
            <c:ext xmlns:c16="http://schemas.microsoft.com/office/drawing/2014/chart" uri="{C3380CC4-5D6E-409C-BE32-E72D297353CC}">
              <c16:uniqueId val="{00000003-68AB-4CFB-BE92-BB5AC89448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574</c:v>
                </c:pt>
                <c:pt idx="3">
                  <c:v>523</c:v>
                </c:pt>
                <c:pt idx="6">
                  <c:v>535</c:v>
                </c:pt>
                <c:pt idx="9">
                  <c:v>556</c:v>
                </c:pt>
                <c:pt idx="12">
                  <c:v>585</c:v>
                </c:pt>
              </c:numCache>
            </c:numRef>
          </c:val>
          <c:extLst>
            <c:ext xmlns:c16="http://schemas.microsoft.com/office/drawing/2014/chart" uri="{C3380CC4-5D6E-409C-BE32-E72D297353CC}">
              <c16:uniqueId val="{00000004-68AB-4CFB-BE92-BB5AC89448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AB-4CFB-BE92-BB5AC89448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AB-4CFB-BE92-BB5AC89448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1439</c:v>
                </c:pt>
                <c:pt idx="3">
                  <c:v>1449</c:v>
                </c:pt>
                <c:pt idx="6">
                  <c:v>1469</c:v>
                </c:pt>
                <c:pt idx="9">
                  <c:v>1497</c:v>
                </c:pt>
                <c:pt idx="12">
                  <c:v>1552</c:v>
                </c:pt>
              </c:numCache>
            </c:numRef>
          </c:val>
          <c:extLst>
            <c:ext xmlns:c16="http://schemas.microsoft.com/office/drawing/2014/chart" uri="{C3380CC4-5D6E-409C-BE32-E72D297353CC}">
              <c16:uniqueId val="{00000007-68AB-4CFB-BE92-BB5AC89448CC}"/>
            </c:ext>
          </c:extLst>
        </c:ser>
        <c:dLbls>
          <c:showLegendKey val="0"/>
          <c:showVal val="0"/>
          <c:showCatName val="0"/>
          <c:showSerName val="0"/>
          <c:showPercent val="0"/>
          <c:showBubbleSize val="0"/>
        </c:dLbls>
        <c:gapWidth val="100"/>
        <c:overlap val="100"/>
        <c:axId val="225385472"/>
        <c:axId val="225387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852</c:v>
                </c:pt>
                <c:pt idx="2">
                  <c:v>#N/A</c:v>
                </c:pt>
                <c:pt idx="3">
                  <c:v>#N/A</c:v>
                </c:pt>
                <c:pt idx="4">
                  <c:v>726</c:v>
                </c:pt>
                <c:pt idx="5">
                  <c:v>#N/A</c:v>
                </c:pt>
                <c:pt idx="6">
                  <c:v>#N/A</c:v>
                </c:pt>
                <c:pt idx="7">
                  <c:v>686</c:v>
                </c:pt>
                <c:pt idx="8">
                  <c:v>#N/A</c:v>
                </c:pt>
                <c:pt idx="9">
                  <c:v>#N/A</c:v>
                </c:pt>
                <c:pt idx="10">
                  <c:v>714</c:v>
                </c:pt>
                <c:pt idx="11">
                  <c:v>#N/A</c:v>
                </c:pt>
                <c:pt idx="12">
                  <c:v>#N/A</c:v>
                </c:pt>
                <c:pt idx="13">
                  <c:v>734</c:v>
                </c:pt>
                <c:pt idx="14">
                  <c:v>#N/A</c:v>
                </c:pt>
              </c:numCache>
            </c:numRef>
          </c:val>
          <c:smooth val="0"/>
          <c:extLst>
            <c:ext xmlns:c16="http://schemas.microsoft.com/office/drawing/2014/chart" uri="{C3380CC4-5D6E-409C-BE32-E72D297353CC}">
              <c16:uniqueId val="{00000008-68AB-4CFB-BE92-BB5AC89448CC}"/>
            </c:ext>
          </c:extLst>
        </c:ser>
        <c:dLbls>
          <c:showLegendKey val="0"/>
          <c:showVal val="0"/>
          <c:showCatName val="0"/>
          <c:showSerName val="0"/>
          <c:showPercent val="0"/>
          <c:showBubbleSize val="0"/>
        </c:dLbls>
        <c:marker val="1"/>
        <c:smooth val="0"/>
        <c:axId val="225385472"/>
        <c:axId val="225387648"/>
      </c:lineChart>
      <c:catAx>
        <c:axId val="22538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387648"/>
        <c:crosses val="autoZero"/>
        <c:auto val="1"/>
        <c:lblAlgn val="ctr"/>
        <c:lblOffset val="100"/>
        <c:tickLblSkip val="1"/>
        <c:tickMarkSkip val="1"/>
        <c:noMultiLvlLbl val="0"/>
      </c:catAx>
      <c:valAx>
        <c:axId val="225387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38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15276</c:v>
                </c:pt>
                <c:pt idx="5">
                  <c:v>16760</c:v>
                </c:pt>
                <c:pt idx="8">
                  <c:v>18324</c:v>
                </c:pt>
                <c:pt idx="11">
                  <c:v>20137</c:v>
                </c:pt>
                <c:pt idx="14">
                  <c:v>20333</c:v>
                </c:pt>
              </c:numCache>
            </c:numRef>
          </c:val>
          <c:extLst>
            <c:ext xmlns:c16="http://schemas.microsoft.com/office/drawing/2014/chart" uri="{C3380CC4-5D6E-409C-BE32-E72D297353CC}">
              <c16:uniqueId val="{00000000-A1C6-441D-B357-9D20F438D6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769</c:v>
                </c:pt>
                <c:pt idx="5">
                  <c:v>1169</c:v>
                </c:pt>
                <c:pt idx="8">
                  <c:v>1152</c:v>
                </c:pt>
                <c:pt idx="11">
                  <c:v>948</c:v>
                </c:pt>
                <c:pt idx="14">
                  <c:v>849</c:v>
                </c:pt>
              </c:numCache>
            </c:numRef>
          </c:val>
          <c:extLst>
            <c:ext xmlns:c16="http://schemas.microsoft.com/office/drawing/2014/chart" uri="{C3380CC4-5D6E-409C-BE32-E72D297353CC}">
              <c16:uniqueId val="{00000001-A1C6-441D-B357-9D20F438D6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5431</c:v>
                </c:pt>
                <c:pt idx="5">
                  <c:v>5454</c:v>
                </c:pt>
                <c:pt idx="8">
                  <c:v>5964</c:v>
                </c:pt>
                <c:pt idx="11">
                  <c:v>6788</c:v>
                </c:pt>
                <c:pt idx="14">
                  <c:v>6944</c:v>
                </c:pt>
              </c:numCache>
            </c:numRef>
          </c:val>
          <c:extLst>
            <c:ext xmlns:c16="http://schemas.microsoft.com/office/drawing/2014/chart" uri="{C3380CC4-5D6E-409C-BE32-E72D297353CC}">
              <c16:uniqueId val="{00000002-A1C6-441D-B357-9D20F438D6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C6-441D-B357-9D20F438D6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1C6-441D-B357-9D20F438D6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c:v>
                </c:pt>
                <c:pt idx="3">
                  <c:v>4</c:v>
                </c:pt>
                <c:pt idx="6">
                  <c:v>170</c:v>
                </c:pt>
                <c:pt idx="9">
                  <c:v>4</c:v>
                </c:pt>
                <c:pt idx="12">
                  <c:v>2</c:v>
                </c:pt>
              </c:numCache>
            </c:numRef>
          </c:val>
          <c:extLst>
            <c:ext xmlns:c16="http://schemas.microsoft.com/office/drawing/2014/chart" uri="{C3380CC4-5D6E-409C-BE32-E72D297353CC}">
              <c16:uniqueId val="{00000005-A1C6-441D-B357-9D20F438D6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3914</c:v>
                </c:pt>
                <c:pt idx="3">
                  <c:v>3872</c:v>
                </c:pt>
                <c:pt idx="6">
                  <c:v>3979</c:v>
                </c:pt>
                <c:pt idx="9">
                  <c:v>3764</c:v>
                </c:pt>
                <c:pt idx="12">
                  <c:v>3762</c:v>
                </c:pt>
              </c:numCache>
            </c:numRef>
          </c:val>
          <c:extLst>
            <c:ext xmlns:c16="http://schemas.microsoft.com/office/drawing/2014/chart" uri="{C3380CC4-5D6E-409C-BE32-E72D297353CC}">
              <c16:uniqueId val="{00000006-A1C6-441D-B357-9D20F438D6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1038</c:v>
                </c:pt>
                <c:pt idx="3">
                  <c:v>886</c:v>
                </c:pt>
                <c:pt idx="6">
                  <c:v>643</c:v>
                </c:pt>
                <c:pt idx="9">
                  <c:v>454</c:v>
                </c:pt>
                <c:pt idx="12">
                  <c:v>388</c:v>
                </c:pt>
              </c:numCache>
            </c:numRef>
          </c:val>
          <c:extLst>
            <c:ext xmlns:c16="http://schemas.microsoft.com/office/drawing/2014/chart" uri="{C3380CC4-5D6E-409C-BE32-E72D297353CC}">
              <c16:uniqueId val="{00000007-A1C6-441D-B357-9D20F438D6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8011</c:v>
                </c:pt>
                <c:pt idx="3">
                  <c:v>7655</c:v>
                </c:pt>
                <c:pt idx="6">
                  <c:v>8177</c:v>
                </c:pt>
                <c:pt idx="9">
                  <c:v>9837</c:v>
                </c:pt>
                <c:pt idx="12">
                  <c:v>9608</c:v>
                </c:pt>
              </c:numCache>
            </c:numRef>
          </c:val>
          <c:extLst>
            <c:ext xmlns:c16="http://schemas.microsoft.com/office/drawing/2014/chart" uri="{C3380CC4-5D6E-409C-BE32-E72D297353CC}">
              <c16:uniqueId val="{00000008-A1C6-441D-B357-9D20F438D6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1115</c:v>
                </c:pt>
                <c:pt idx="3">
                  <c:v>995</c:v>
                </c:pt>
                <c:pt idx="6">
                  <c:v>866</c:v>
                </c:pt>
                <c:pt idx="9">
                  <c:v>847</c:v>
                </c:pt>
                <c:pt idx="12">
                  <c:v>1388</c:v>
                </c:pt>
              </c:numCache>
            </c:numRef>
          </c:val>
          <c:extLst>
            <c:ext xmlns:c16="http://schemas.microsoft.com/office/drawing/2014/chart" uri="{C3380CC4-5D6E-409C-BE32-E72D297353CC}">
              <c16:uniqueId val="{00000009-A1C6-441D-B357-9D20F438D6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15736</c:v>
                </c:pt>
                <c:pt idx="3">
                  <c:v>16134</c:v>
                </c:pt>
                <c:pt idx="6">
                  <c:v>17603</c:v>
                </c:pt>
                <c:pt idx="9">
                  <c:v>19132</c:v>
                </c:pt>
                <c:pt idx="12">
                  <c:v>19272</c:v>
                </c:pt>
              </c:numCache>
            </c:numRef>
          </c:val>
          <c:extLst>
            <c:ext xmlns:c16="http://schemas.microsoft.com/office/drawing/2014/chart" uri="{C3380CC4-5D6E-409C-BE32-E72D297353CC}">
              <c16:uniqueId val="{0000000A-A1C6-441D-B357-9D20F438D68D}"/>
            </c:ext>
          </c:extLst>
        </c:ser>
        <c:dLbls>
          <c:showLegendKey val="0"/>
          <c:showVal val="0"/>
          <c:showCatName val="0"/>
          <c:showSerName val="0"/>
          <c:showPercent val="0"/>
          <c:showBubbleSize val="0"/>
        </c:dLbls>
        <c:gapWidth val="100"/>
        <c:overlap val="100"/>
        <c:axId val="228969856"/>
        <c:axId val="228976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8343</c:v>
                </c:pt>
                <c:pt idx="2">
                  <c:v>#N/A</c:v>
                </c:pt>
                <c:pt idx="3">
                  <c:v>#N/A</c:v>
                </c:pt>
                <c:pt idx="4">
                  <c:v>6165</c:v>
                </c:pt>
                <c:pt idx="5">
                  <c:v>#N/A</c:v>
                </c:pt>
                <c:pt idx="6">
                  <c:v>#N/A</c:v>
                </c:pt>
                <c:pt idx="7">
                  <c:v>5999</c:v>
                </c:pt>
                <c:pt idx="8">
                  <c:v>#N/A</c:v>
                </c:pt>
                <c:pt idx="9">
                  <c:v>#N/A</c:v>
                </c:pt>
                <c:pt idx="10">
                  <c:v>6164</c:v>
                </c:pt>
                <c:pt idx="11">
                  <c:v>#N/A</c:v>
                </c:pt>
                <c:pt idx="12">
                  <c:v>#N/A</c:v>
                </c:pt>
                <c:pt idx="13">
                  <c:v>6295</c:v>
                </c:pt>
                <c:pt idx="14">
                  <c:v>#N/A</c:v>
                </c:pt>
              </c:numCache>
            </c:numRef>
          </c:val>
          <c:smooth val="0"/>
          <c:extLst>
            <c:ext xmlns:c16="http://schemas.microsoft.com/office/drawing/2014/chart" uri="{C3380CC4-5D6E-409C-BE32-E72D297353CC}">
              <c16:uniqueId val="{0000000B-A1C6-441D-B357-9D20F438D68D}"/>
            </c:ext>
          </c:extLst>
        </c:ser>
        <c:dLbls>
          <c:showLegendKey val="0"/>
          <c:showVal val="0"/>
          <c:showCatName val="0"/>
          <c:showSerName val="0"/>
          <c:showPercent val="0"/>
          <c:showBubbleSize val="0"/>
        </c:dLbls>
        <c:marker val="1"/>
        <c:smooth val="0"/>
        <c:axId val="228969856"/>
        <c:axId val="228976128"/>
      </c:lineChart>
      <c:catAx>
        <c:axId val="22896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8976128"/>
        <c:crosses val="autoZero"/>
        <c:auto val="1"/>
        <c:lblAlgn val="ctr"/>
        <c:lblOffset val="100"/>
        <c:tickLblSkip val="1"/>
        <c:tickMarkSkip val="1"/>
        <c:noMultiLvlLbl val="0"/>
      </c:catAx>
      <c:valAx>
        <c:axId val="228976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96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3746</c:v>
                </c:pt>
                <c:pt idx="1">
                  <c:v>3748</c:v>
                </c:pt>
                <c:pt idx="2">
                  <c:v>3749</c:v>
                </c:pt>
              </c:numCache>
            </c:numRef>
          </c:val>
          <c:extLst>
            <c:ext xmlns:c16="http://schemas.microsoft.com/office/drawing/2014/chart" uri="{C3380CC4-5D6E-409C-BE32-E72D297353CC}">
              <c16:uniqueId val="{00000000-D4FA-4172-976E-3E36462579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558</c:v>
                </c:pt>
                <c:pt idx="1">
                  <c:v>759</c:v>
                </c:pt>
                <c:pt idx="2">
                  <c:v>705</c:v>
                </c:pt>
              </c:numCache>
            </c:numRef>
          </c:val>
          <c:extLst>
            <c:ext xmlns:c16="http://schemas.microsoft.com/office/drawing/2014/chart" uri="{C3380CC4-5D6E-409C-BE32-E72D297353CC}">
              <c16:uniqueId val="{00000001-D4FA-4172-976E-3E36462579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2083</c:v>
                </c:pt>
                <c:pt idx="1">
                  <c:v>2696</c:v>
                </c:pt>
                <c:pt idx="2">
                  <c:v>2899</c:v>
                </c:pt>
              </c:numCache>
            </c:numRef>
          </c:val>
          <c:extLst>
            <c:ext xmlns:c16="http://schemas.microsoft.com/office/drawing/2014/chart" uri="{C3380CC4-5D6E-409C-BE32-E72D297353CC}">
              <c16:uniqueId val="{00000002-D4FA-4172-976E-3E364625797F}"/>
            </c:ext>
          </c:extLst>
        </c:ser>
        <c:dLbls>
          <c:showLegendKey val="0"/>
          <c:showVal val="0"/>
          <c:showCatName val="0"/>
          <c:showSerName val="0"/>
          <c:showPercent val="0"/>
          <c:showBubbleSize val="0"/>
        </c:dLbls>
        <c:gapWidth val="120"/>
        <c:overlap val="100"/>
        <c:axId val="228747904"/>
        <c:axId val="228753792"/>
      </c:barChart>
      <c:catAx>
        <c:axId val="22874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8753792"/>
        <c:crosses val="autoZero"/>
        <c:auto val="1"/>
        <c:lblAlgn val="ctr"/>
        <c:lblOffset val="100"/>
        <c:tickLblSkip val="1"/>
        <c:tickMarkSkip val="1"/>
        <c:noMultiLvlLbl val="0"/>
      </c:catAx>
      <c:valAx>
        <c:axId val="228753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874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41,440
40,961
180.06
18,695,206
17,034,707
1,425,994
11,268,385
19,042,022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ポイント下回っているが、昨年度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のポイントとなった。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基準財政収入額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地方特例交付金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により増加したが、基準財政需要額が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ほぼ同水準となっていることを受け、財政力指数は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同率になっている。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今後も行政評価により徹底的な歳出の見直しを実施するとともに、自主財源の柱である税収の徴収率向上により歳入の確保に努める。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年度においても全国平均及び茨城県内平均を下回</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っており、類似団体との比較では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ポイント低くなっているが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ポイントの増加となった。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前年度からの増加の主な要因として、物件費及び補助費の抑制により歳出が減となっているが、地方消費税交付金や地方交付税額の縮減率により歳入の減少幅のほうが大きくなっているためである。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今後も事務事業評価等により事務事業の点検・見直しを行い、経常経費の削減を図るとともに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収納向上対策の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強化により税収</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の確保を図り、さらに改善できるよう努めていく。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3556</xdr:rowOff>
    </xdr:from>
    <xdr:to>
      <xdr:col>23</xdr:col>
      <xdr:colOff>133350</xdr:colOff>
      <xdr:row>61</xdr:row>
      <xdr:rowOff>85598</xdr:rowOff>
    </xdr:to>
    <xdr:cxnSp macro="">
      <xdr:nvCxnSpPr>
        <xdr:cNvPr id="130" name="直線コネクタ 129"/>
        <xdr:cNvCxnSpPr/>
      </xdr:nvCxnSpPr>
      <xdr:spPr>
        <a:xfrm>
          <a:off x="4114800" y="1046200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107442</xdr:rowOff>
    </xdr:from>
    <xdr:to>
      <xdr:col>19</xdr:col>
      <xdr:colOff>133350</xdr:colOff>
      <xdr:row>61</xdr:row>
      <xdr:rowOff>3556</xdr:rowOff>
    </xdr:to>
    <xdr:cxnSp macro="">
      <xdr:nvCxnSpPr>
        <xdr:cNvPr id="133" name="直線コネクタ 132"/>
        <xdr:cNvCxnSpPr/>
      </xdr:nvCxnSpPr>
      <xdr:spPr>
        <a:xfrm>
          <a:off x="3225800" y="1039444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107442</xdr:rowOff>
    </xdr:from>
    <xdr:to>
      <xdr:col>15</xdr:col>
      <xdr:colOff>82550</xdr:colOff>
      <xdr:row>60</xdr:row>
      <xdr:rowOff>121920</xdr:rowOff>
    </xdr:to>
    <xdr:cxnSp macro="">
      <xdr:nvCxnSpPr>
        <xdr:cNvPr id="136" name="直線コネクタ 135"/>
        <xdr:cNvCxnSpPr/>
      </xdr:nvCxnSpPr>
      <xdr:spPr>
        <a:xfrm flipV="1">
          <a:off x="2336800" y="103944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6096</xdr:rowOff>
    </xdr:from>
    <xdr:to>
      <xdr:col>11</xdr:col>
      <xdr:colOff>31750</xdr:colOff>
      <xdr:row>60</xdr:row>
      <xdr:rowOff>121920</xdr:rowOff>
    </xdr:to>
    <xdr:cxnSp macro="">
      <xdr:nvCxnSpPr>
        <xdr:cNvPr id="139" name="直線コネクタ 138"/>
        <xdr:cNvCxnSpPr/>
      </xdr:nvCxnSpPr>
      <xdr:spPr>
        <a:xfrm>
          <a:off x="1447800" y="1029309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34798</xdr:rowOff>
    </xdr:from>
    <xdr:to>
      <xdr:col>23</xdr:col>
      <xdr:colOff>184150</xdr:colOff>
      <xdr:row>61</xdr:row>
      <xdr:rowOff>136398</xdr:rowOff>
    </xdr:to>
    <xdr:sp macro="" textlink="">
      <xdr:nvSpPr>
        <xdr:cNvPr id="149" name="楕円 148"/>
        <xdr:cNvSpPr/>
      </xdr:nvSpPr>
      <xdr:spPr>
        <a:xfrm>
          <a:off x="49022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51325</xdr:rowOff>
    </xdr:from>
    <xdr:ext cx="762000" cy="259045"/>
    <xdr:sp macro="" textlink="">
      <xdr:nvSpPr>
        <xdr:cNvPr id="150" name="財政構造の弾力性該当値テキスト"/>
        <xdr:cNvSpPr txBox="1"/>
      </xdr:nvSpPr>
      <xdr:spPr>
        <a:xfrm>
          <a:off x="50419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124206</xdr:rowOff>
    </xdr:from>
    <xdr:to>
      <xdr:col>19</xdr:col>
      <xdr:colOff>184150</xdr:colOff>
      <xdr:row>61</xdr:row>
      <xdr:rowOff>54356</xdr:rowOff>
    </xdr:to>
    <xdr:sp macro="" textlink="">
      <xdr:nvSpPr>
        <xdr:cNvPr id="151" name="楕円 150"/>
        <xdr:cNvSpPr/>
      </xdr:nvSpPr>
      <xdr:spPr>
        <a:xfrm>
          <a:off x="4064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64533</xdr:rowOff>
    </xdr:from>
    <xdr:ext cx="736600" cy="259045"/>
    <xdr:sp macro="" textlink="">
      <xdr:nvSpPr>
        <xdr:cNvPr id="152" name="テキスト ボックス 151"/>
        <xdr:cNvSpPr txBox="1"/>
      </xdr:nvSpPr>
      <xdr:spPr>
        <a:xfrm>
          <a:off x="3733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56642</xdr:rowOff>
    </xdr:from>
    <xdr:to>
      <xdr:col>15</xdr:col>
      <xdr:colOff>133350</xdr:colOff>
      <xdr:row>60</xdr:row>
      <xdr:rowOff>158242</xdr:rowOff>
    </xdr:to>
    <xdr:sp macro="" textlink="">
      <xdr:nvSpPr>
        <xdr:cNvPr id="153" name="楕円 152"/>
        <xdr:cNvSpPr/>
      </xdr:nvSpPr>
      <xdr:spPr>
        <a:xfrm>
          <a:off x="3175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168419</xdr:rowOff>
    </xdr:from>
    <xdr:ext cx="762000" cy="259045"/>
    <xdr:sp macro="" textlink="">
      <xdr:nvSpPr>
        <xdr:cNvPr id="154" name="テキスト ボックス 153"/>
        <xdr:cNvSpPr txBox="1"/>
      </xdr:nvSpPr>
      <xdr:spPr>
        <a:xfrm>
          <a:off x="2844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5" name="楕円 154"/>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6" name="テキスト ボックス 155"/>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126746</xdr:rowOff>
    </xdr:from>
    <xdr:to>
      <xdr:col>7</xdr:col>
      <xdr:colOff>31750</xdr:colOff>
      <xdr:row>60</xdr:row>
      <xdr:rowOff>56896</xdr:rowOff>
    </xdr:to>
    <xdr:sp macro="" textlink="">
      <xdr:nvSpPr>
        <xdr:cNvPr id="157" name="楕円 156"/>
        <xdr:cNvSpPr/>
      </xdr:nvSpPr>
      <xdr:spPr>
        <a:xfrm>
          <a:off x="1397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67073</xdr:rowOff>
    </xdr:from>
    <xdr:ext cx="762000" cy="259045"/>
    <xdr:sp macro="" textlink="">
      <xdr:nvSpPr>
        <xdr:cNvPr id="158" name="テキスト ボックス 157"/>
        <xdr:cNvSpPr txBox="1"/>
      </xdr:nvSpPr>
      <xdr:spPr>
        <a:xfrm>
          <a:off x="1066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人件費の適正化を目指し、職員数の削減等による人件費の削減及び物件費の削減を実施しているため、類似団体平均に対し低くなっている。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また、消防やごみ処理を一部事務組合で行っているため、人件費や物件費が類似団体平均より抑えられていると考えられる。今後も人件費及び物件費の抑制に努める。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121684</xdr:rowOff>
    </xdr:from>
    <xdr:to>
      <xdr:col>23</xdr:col>
      <xdr:colOff>133350</xdr:colOff>
      <xdr:row>82</xdr:row>
      <xdr:rowOff>1862</xdr:rowOff>
    </xdr:to>
    <xdr:cxnSp macro="">
      <xdr:nvCxnSpPr>
        <xdr:cNvPr id="191" name="直線コネクタ 190"/>
        <xdr:cNvCxnSpPr/>
      </xdr:nvCxnSpPr>
      <xdr:spPr>
        <a:xfrm flipV="1">
          <a:off x="4114800" y="14009134"/>
          <a:ext cx="838200" cy="5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68917</xdr:rowOff>
    </xdr:from>
    <xdr:to>
      <xdr:col>19</xdr:col>
      <xdr:colOff>133350</xdr:colOff>
      <xdr:row>82</xdr:row>
      <xdr:rowOff>1862</xdr:rowOff>
    </xdr:to>
    <xdr:cxnSp macro="">
      <xdr:nvCxnSpPr>
        <xdr:cNvPr id="194" name="直線コネクタ 193"/>
        <xdr:cNvCxnSpPr/>
      </xdr:nvCxnSpPr>
      <xdr:spPr>
        <a:xfrm>
          <a:off x="3225800" y="13956367"/>
          <a:ext cx="889000" cy="10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68917</xdr:rowOff>
    </xdr:from>
    <xdr:to>
      <xdr:col>15</xdr:col>
      <xdr:colOff>82550</xdr:colOff>
      <xdr:row>81</xdr:row>
      <xdr:rowOff>78375</xdr:rowOff>
    </xdr:to>
    <xdr:cxnSp macro="">
      <xdr:nvCxnSpPr>
        <xdr:cNvPr id="197" name="直線コネクタ 196"/>
        <xdr:cNvCxnSpPr/>
      </xdr:nvCxnSpPr>
      <xdr:spPr>
        <a:xfrm flipV="1">
          <a:off x="2336800" y="13956367"/>
          <a:ext cx="8890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54989</xdr:rowOff>
    </xdr:from>
    <xdr:to>
      <xdr:col>11</xdr:col>
      <xdr:colOff>31750</xdr:colOff>
      <xdr:row>81</xdr:row>
      <xdr:rowOff>78375</xdr:rowOff>
    </xdr:to>
    <xdr:cxnSp macro="">
      <xdr:nvCxnSpPr>
        <xdr:cNvPr id="200" name="直線コネクタ 199"/>
        <xdr:cNvCxnSpPr/>
      </xdr:nvCxnSpPr>
      <xdr:spPr>
        <a:xfrm>
          <a:off x="1447800" y="13942439"/>
          <a:ext cx="889000" cy="2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70884</xdr:rowOff>
    </xdr:from>
    <xdr:to>
      <xdr:col>23</xdr:col>
      <xdr:colOff>184150</xdr:colOff>
      <xdr:row>82</xdr:row>
      <xdr:rowOff>1034</xdr:rowOff>
    </xdr:to>
    <xdr:sp macro="" textlink="">
      <xdr:nvSpPr>
        <xdr:cNvPr id="210" name="楕円 209"/>
        <xdr:cNvSpPr/>
      </xdr:nvSpPr>
      <xdr:spPr>
        <a:xfrm>
          <a:off x="4902200" y="1395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87411</xdr:rowOff>
    </xdr:from>
    <xdr:ext cx="762000" cy="259045"/>
    <xdr:sp macro="" textlink="">
      <xdr:nvSpPr>
        <xdr:cNvPr id="211" name="人件費・物件費等の状況該当値テキスト"/>
        <xdr:cNvSpPr txBox="1"/>
      </xdr:nvSpPr>
      <xdr:spPr>
        <a:xfrm>
          <a:off x="5041900" y="1380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122512</xdr:rowOff>
    </xdr:from>
    <xdr:to>
      <xdr:col>19</xdr:col>
      <xdr:colOff>184150</xdr:colOff>
      <xdr:row>82</xdr:row>
      <xdr:rowOff>52662</xdr:rowOff>
    </xdr:to>
    <xdr:sp macro="" textlink="">
      <xdr:nvSpPr>
        <xdr:cNvPr id="212" name="楕円 211"/>
        <xdr:cNvSpPr/>
      </xdr:nvSpPr>
      <xdr:spPr>
        <a:xfrm>
          <a:off x="4064000" y="1400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62839</xdr:rowOff>
    </xdr:from>
    <xdr:ext cx="736600" cy="259045"/>
    <xdr:sp macro="" textlink="">
      <xdr:nvSpPr>
        <xdr:cNvPr id="213" name="テキスト ボックス 212"/>
        <xdr:cNvSpPr txBox="1"/>
      </xdr:nvSpPr>
      <xdr:spPr>
        <a:xfrm>
          <a:off x="3733800" y="1377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18117</xdr:rowOff>
    </xdr:from>
    <xdr:to>
      <xdr:col>15</xdr:col>
      <xdr:colOff>133350</xdr:colOff>
      <xdr:row>81</xdr:row>
      <xdr:rowOff>119717</xdr:rowOff>
    </xdr:to>
    <xdr:sp macro="" textlink="">
      <xdr:nvSpPr>
        <xdr:cNvPr id="214" name="楕円 213"/>
        <xdr:cNvSpPr/>
      </xdr:nvSpPr>
      <xdr:spPr>
        <a:xfrm>
          <a:off x="3175000" y="1390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129894</xdr:rowOff>
    </xdr:from>
    <xdr:ext cx="762000" cy="259045"/>
    <xdr:sp macro="" textlink="">
      <xdr:nvSpPr>
        <xdr:cNvPr id="215" name="テキスト ボックス 214"/>
        <xdr:cNvSpPr txBox="1"/>
      </xdr:nvSpPr>
      <xdr:spPr>
        <a:xfrm>
          <a:off x="2844800" y="1367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27575</xdr:rowOff>
    </xdr:from>
    <xdr:to>
      <xdr:col>11</xdr:col>
      <xdr:colOff>82550</xdr:colOff>
      <xdr:row>81</xdr:row>
      <xdr:rowOff>129175</xdr:rowOff>
    </xdr:to>
    <xdr:sp macro="" textlink="">
      <xdr:nvSpPr>
        <xdr:cNvPr id="216" name="楕円 215"/>
        <xdr:cNvSpPr/>
      </xdr:nvSpPr>
      <xdr:spPr>
        <a:xfrm>
          <a:off x="2286000" y="139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139352</xdr:rowOff>
    </xdr:from>
    <xdr:ext cx="762000" cy="259045"/>
    <xdr:sp macro="" textlink="">
      <xdr:nvSpPr>
        <xdr:cNvPr id="217" name="テキスト ボックス 216"/>
        <xdr:cNvSpPr txBox="1"/>
      </xdr:nvSpPr>
      <xdr:spPr>
        <a:xfrm>
          <a:off x="1955800" y="1368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4189</xdr:rowOff>
    </xdr:from>
    <xdr:to>
      <xdr:col>7</xdr:col>
      <xdr:colOff>31750</xdr:colOff>
      <xdr:row>81</xdr:row>
      <xdr:rowOff>105789</xdr:rowOff>
    </xdr:to>
    <xdr:sp macro="" textlink="">
      <xdr:nvSpPr>
        <xdr:cNvPr id="218" name="楕円 217"/>
        <xdr:cNvSpPr/>
      </xdr:nvSpPr>
      <xdr:spPr>
        <a:xfrm>
          <a:off x="1397000" y="138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115966</xdr:rowOff>
    </xdr:from>
    <xdr:ext cx="762000" cy="259045"/>
    <xdr:sp macro="" textlink="">
      <xdr:nvSpPr>
        <xdr:cNvPr id="219" name="テキスト ボックス 218"/>
        <xdr:cNvSpPr txBox="1"/>
      </xdr:nvSpPr>
      <xdr:spPr>
        <a:xfrm>
          <a:off x="1066800" y="1366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合併以降、平成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年度まで類似団体平均を上回る状況が続いたが、給与体系の見直しにより、平成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年度以降は類似団体平均を下回っており、本年度においても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歳昇給停止と合わせた勤務成績の昇給への反映などを視野に入れ、職責職務に応じた給与構造となるよう引き続き見直しを行っていく。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84</xdr:row>
      <xdr:rowOff>13607</xdr:rowOff>
    </xdr:to>
    <xdr:cxnSp macro="">
      <xdr:nvCxnSpPr>
        <xdr:cNvPr id="255" name="直線コネクタ 254"/>
        <xdr:cNvCxnSpPr/>
      </xdr:nvCxnSpPr>
      <xdr:spPr>
        <a:xfrm flipV="1">
          <a:off x="16179800" y="1434646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84</xdr:row>
      <xdr:rowOff>13607</xdr:rowOff>
    </xdr:to>
    <xdr:cxnSp macro="">
      <xdr:nvCxnSpPr>
        <xdr:cNvPr id="258" name="直線コネクタ 257"/>
        <xdr:cNvCxnSpPr/>
      </xdr:nvCxnSpPr>
      <xdr:spPr>
        <a:xfrm>
          <a:off x="15290800" y="143119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83</xdr:row>
      <xdr:rowOff>116114</xdr:rowOff>
    </xdr:to>
    <xdr:cxnSp macro="">
      <xdr:nvCxnSpPr>
        <xdr:cNvPr id="261" name="直線コネクタ 260"/>
        <xdr:cNvCxnSpPr/>
      </xdr:nvCxnSpPr>
      <xdr:spPr>
        <a:xfrm flipV="1">
          <a:off x="14401800" y="143119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116114</xdr:rowOff>
    </xdr:to>
    <xdr:cxnSp macro="">
      <xdr:nvCxnSpPr>
        <xdr:cNvPr id="264" name="直線コネクタ 263"/>
        <xdr:cNvCxnSpPr/>
      </xdr:nvCxnSpPr>
      <xdr:spPr>
        <a:xfrm>
          <a:off x="13512800" y="142602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74" name="楕円 273"/>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75" name="給与水準   （国との比較）該当値テキスト"/>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76" name="楕円 275"/>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77" name="テキスト ボックス 276"/>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78" name="楕円 277"/>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79" name="テキスト ボックス 278"/>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0" name="楕円 279"/>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1" name="テキスト ボックス 280"/>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2" name="楕円 281"/>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3" name="テキスト ボックス 282"/>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現在、定員適正化計画に基づいて職員数の削減を行っており、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昨年度の職員数から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人減（人口</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1,000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人の減）となり、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0.41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人下回っている。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民間委託等の推進や効率的な行政運営を視野に入れた組織機構の見直しを進めるとともに、急激な職員減による住民サービスの低下を招かぬよう配慮しつつ、将来的な人口減少を踏まえ、適正な職員定員管理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145234</xdr:rowOff>
    </xdr:from>
    <xdr:to>
      <xdr:col>81</xdr:col>
      <xdr:colOff>44450</xdr:colOff>
      <xdr:row>61</xdr:row>
      <xdr:rowOff>167640</xdr:rowOff>
    </xdr:to>
    <xdr:cxnSp macro="">
      <xdr:nvCxnSpPr>
        <xdr:cNvPr id="320" name="直線コネクタ 319"/>
        <xdr:cNvCxnSpPr/>
      </xdr:nvCxnSpPr>
      <xdr:spPr>
        <a:xfrm flipV="1">
          <a:off x="16179800" y="10603684"/>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157299</xdr:rowOff>
    </xdr:from>
    <xdr:to>
      <xdr:col>77</xdr:col>
      <xdr:colOff>44450</xdr:colOff>
      <xdr:row>61</xdr:row>
      <xdr:rowOff>167640</xdr:rowOff>
    </xdr:to>
    <xdr:cxnSp macro="">
      <xdr:nvCxnSpPr>
        <xdr:cNvPr id="323" name="直線コネクタ 322"/>
        <xdr:cNvCxnSpPr/>
      </xdr:nvCxnSpPr>
      <xdr:spPr>
        <a:xfrm>
          <a:off x="15290800" y="1061574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112485</xdr:rowOff>
    </xdr:from>
    <xdr:to>
      <xdr:col>72</xdr:col>
      <xdr:colOff>203200</xdr:colOff>
      <xdr:row>61</xdr:row>
      <xdr:rowOff>157299</xdr:rowOff>
    </xdr:to>
    <xdr:cxnSp macro="">
      <xdr:nvCxnSpPr>
        <xdr:cNvPr id="326" name="直線コネクタ 325"/>
        <xdr:cNvCxnSpPr/>
      </xdr:nvCxnSpPr>
      <xdr:spPr>
        <a:xfrm>
          <a:off x="14401800" y="10570935"/>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88356</xdr:rowOff>
    </xdr:from>
    <xdr:to>
      <xdr:col>68</xdr:col>
      <xdr:colOff>152400</xdr:colOff>
      <xdr:row>61</xdr:row>
      <xdr:rowOff>112485</xdr:rowOff>
    </xdr:to>
    <xdr:cxnSp macro="">
      <xdr:nvCxnSpPr>
        <xdr:cNvPr id="329" name="直線コネクタ 328"/>
        <xdr:cNvCxnSpPr/>
      </xdr:nvCxnSpPr>
      <xdr:spPr>
        <a:xfrm>
          <a:off x="13512800" y="1054680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94434</xdr:rowOff>
    </xdr:from>
    <xdr:to>
      <xdr:col>81</xdr:col>
      <xdr:colOff>95250</xdr:colOff>
      <xdr:row>62</xdr:row>
      <xdr:rowOff>24584</xdr:rowOff>
    </xdr:to>
    <xdr:sp macro="" textlink="">
      <xdr:nvSpPr>
        <xdr:cNvPr id="339" name="楕円 338"/>
        <xdr:cNvSpPr/>
      </xdr:nvSpPr>
      <xdr:spPr>
        <a:xfrm>
          <a:off x="16967200" y="10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110961</xdr:rowOff>
    </xdr:from>
    <xdr:ext cx="762000" cy="259045"/>
    <xdr:sp macro="" textlink="">
      <xdr:nvSpPr>
        <xdr:cNvPr id="340" name="定員管理の状況該当値テキスト"/>
        <xdr:cNvSpPr txBox="1"/>
      </xdr:nvSpPr>
      <xdr:spPr>
        <a:xfrm>
          <a:off x="171069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116840</xdr:rowOff>
    </xdr:from>
    <xdr:to>
      <xdr:col>77</xdr:col>
      <xdr:colOff>95250</xdr:colOff>
      <xdr:row>62</xdr:row>
      <xdr:rowOff>46990</xdr:rowOff>
    </xdr:to>
    <xdr:sp macro="" textlink="">
      <xdr:nvSpPr>
        <xdr:cNvPr id="341" name="楕円 340"/>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57167</xdr:rowOff>
    </xdr:from>
    <xdr:ext cx="736600" cy="259045"/>
    <xdr:sp macro="" textlink="">
      <xdr:nvSpPr>
        <xdr:cNvPr id="342" name="テキスト ボックス 341"/>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106499</xdr:rowOff>
    </xdr:from>
    <xdr:to>
      <xdr:col>73</xdr:col>
      <xdr:colOff>44450</xdr:colOff>
      <xdr:row>62</xdr:row>
      <xdr:rowOff>36649</xdr:rowOff>
    </xdr:to>
    <xdr:sp macro="" textlink="">
      <xdr:nvSpPr>
        <xdr:cNvPr id="343" name="楕円 342"/>
        <xdr:cNvSpPr/>
      </xdr:nvSpPr>
      <xdr:spPr>
        <a:xfrm>
          <a:off x="15240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46826</xdr:rowOff>
    </xdr:from>
    <xdr:ext cx="762000" cy="259045"/>
    <xdr:sp macro="" textlink="">
      <xdr:nvSpPr>
        <xdr:cNvPr id="344" name="テキスト ボックス 343"/>
        <xdr:cNvSpPr txBox="1"/>
      </xdr:nvSpPr>
      <xdr:spPr>
        <a:xfrm>
          <a:off x="14909800" y="1033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61685</xdr:rowOff>
    </xdr:from>
    <xdr:to>
      <xdr:col>68</xdr:col>
      <xdr:colOff>203200</xdr:colOff>
      <xdr:row>61</xdr:row>
      <xdr:rowOff>163285</xdr:rowOff>
    </xdr:to>
    <xdr:sp macro="" textlink="">
      <xdr:nvSpPr>
        <xdr:cNvPr id="345" name="楕円 344"/>
        <xdr:cNvSpPr/>
      </xdr:nvSpPr>
      <xdr:spPr>
        <a:xfrm>
          <a:off x="14351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2012</xdr:rowOff>
    </xdr:from>
    <xdr:ext cx="762000" cy="259045"/>
    <xdr:sp macro="" textlink="">
      <xdr:nvSpPr>
        <xdr:cNvPr id="346" name="テキスト ボックス 345"/>
        <xdr:cNvSpPr txBox="1"/>
      </xdr:nvSpPr>
      <xdr:spPr>
        <a:xfrm>
          <a:off x="14020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37556</xdr:rowOff>
    </xdr:from>
    <xdr:to>
      <xdr:col>64</xdr:col>
      <xdr:colOff>152400</xdr:colOff>
      <xdr:row>61</xdr:row>
      <xdr:rowOff>139156</xdr:rowOff>
    </xdr:to>
    <xdr:sp macro="" textlink="">
      <xdr:nvSpPr>
        <xdr:cNvPr id="347" name="楕円 346"/>
        <xdr:cNvSpPr/>
      </xdr:nvSpPr>
      <xdr:spPr>
        <a:xfrm>
          <a:off x="13462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149333</xdr:rowOff>
    </xdr:from>
    <xdr:ext cx="762000" cy="259045"/>
    <xdr:sp macro="" textlink="">
      <xdr:nvSpPr>
        <xdr:cNvPr id="348" name="テキスト ボックス 347"/>
        <xdr:cNvSpPr txBox="1"/>
      </xdr:nvSpPr>
      <xdr:spPr>
        <a:xfrm>
          <a:off x="13131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実質公債費比率については、昨年度と比較して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なった。合併特</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例債等の借入によ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元利償還金の額</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及び病院事業会計での元金償還開始による公営企業への償還財源に係る繰入額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は増加したが、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その反面で</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起債による基準財政需要額</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標準税収入額の増加により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横ばいとなっている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いるが、今後も合併特例債事業や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公営企業元金償還に伴う繰入の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増加は避けられない状況である。そのため、事業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見直し実施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により地方債の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新規発行を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極力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比率の上昇を抑えていく。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65194</xdr:rowOff>
    </xdr:to>
    <xdr:cxnSp macro="">
      <xdr:nvCxnSpPr>
        <xdr:cNvPr id="382" name="直線コネクタ 381"/>
        <xdr:cNvCxnSpPr/>
      </xdr:nvCxnSpPr>
      <xdr:spPr>
        <a:xfrm>
          <a:off x="16179800" y="67437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81280</xdr:rowOff>
    </xdr:to>
    <xdr:cxnSp macro="">
      <xdr:nvCxnSpPr>
        <xdr:cNvPr id="385" name="直線コネクタ 384"/>
        <xdr:cNvCxnSpPr/>
      </xdr:nvCxnSpPr>
      <xdr:spPr>
        <a:xfrm flipV="1">
          <a:off x="15290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121496</xdr:rowOff>
    </xdr:to>
    <xdr:cxnSp macro="">
      <xdr:nvCxnSpPr>
        <xdr:cNvPr id="388" name="直線コネクタ 387"/>
        <xdr:cNvCxnSpPr/>
      </xdr:nvCxnSpPr>
      <xdr:spPr>
        <a:xfrm flipV="1">
          <a:off x="14401800" y="67678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40</xdr:row>
      <xdr:rowOff>22437</xdr:rowOff>
    </xdr:to>
    <xdr:cxnSp macro="">
      <xdr:nvCxnSpPr>
        <xdr:cNvPr id="391" name="直線コネクタ 390"/>
        <xdr:cNvCxnSpPr/>
      </xdr:nvCxnSpPr>
      <xdr:spPr>
        <a:xfrm flipV="1">
          <a:off x="13512800" y="68080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14394</xdr:rowOff>
    </xdr:from>
    <xdr:to>
      <xdr:col>81</xdr:col>
      <xdr:colOff>95250</xdr:colOff>
      <xdr:row>39</xdr:row>
      <xdr:rowOff>115994</xdr:rowOff>
    </xdr:to>
    <xdr:sp macro="" textlink="">
      <xdr:nvSpPr>
        <xdr:cNvPr id="401" name="楕円 400"/>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30921</xdr:rowOff>
    </xdr:from>
    <xdr:ext cx="762000" cy="259045"/>
    <xdr:sp macro="" textlink="">
      <xdr:nvSpPr>
        <xdr:cNvPr id="402" name="公債費負担の状況該当値テキスト"/>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3" name="楕円 402"/>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4" name="テキスト ボックス 403"/>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30480</xdr:rowOff>
    </xdr:from>
    <xdr:to>
      <xdr:col>73</xdr:col>
      <xdr:colOff>44450</xdr:colOff>
      <xdr:row>39</xdr:row>
      <xdr:rowOff>132080</xdr:rowOff>
    </xdr:to>
    <xdr:sp macro="" textlink="">
      <xdr:nvSpPr>
        <xdr:cNvPr id="405" name="楕円 404"/>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142257</xdr:rowOff>
    </xdr:from>
    <xdr:ext cx="762000" cy="259045"/>
    <xdr:sp macro="" textlink="">
      <xdr:nvSpPr>
        <xdr:cNvPr id="406" name="テキスト ボックス 405"/>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07" name="楕円 406"/>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08" name="テキスト ボックス 407"/>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409" name="楕円 408"/>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410" name="テキスト ボックス 409"/>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合併特例債事業など</a:t>
          </a:r>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年度事業起債による地方債の現在高</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の増加及び国営霞用水の事業計画変更による債務負担行為に基づく支出予定額の増加</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が影響している。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今後はさらに新規事業の実施等について点検を行い、地方債の新規発行額を抑制し財政の健全化に努める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122132</xdr:rowOff>
    </xdr:from>
    <xdr:to>
      <xdr:col>81</xdr:col>
      <xdr:colOff>44450</xdr:colOff>
      <xdr:row>16</xdr:row>
      <xdr:rowOff>146262</xdr:rowOff>
    </xdr:to>
    <xdr:cxnSp macro="">
      <xdr:nvCxnSpPr>
        <xdr:cNvPr id="444" name="直線コネクタ 443"/>
        <xdr:cNvCxnSpPr/>
      </xdr:nvCxnSpPr>
      <xdr:spPr>
        <a:xfrm>
          <a:off x="16179800" y="286533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104436</xdr:rowOff>
    </xdr:from>
    <xdr:to>
      <xdr:col>77</xdr:col>
      <xdr:colOff>44450</xdr:colOff>
      <xdr:row>16</xdr:row>
      <xdr:rowOff>122132</xdr:rowOff>
    </xdr:to>
    <xdr:cxnSp macro="">
      <xdr:nvCxnSpPr>
        <xdr:cNvPr id="447" name="直線コネクタ 446"/>
        <xdr:cNvCxnSpPr/>
      </xdr:nvCxnSpPr>
      <xdr:spPr>
        <a:xfrm>
          <a:off x="15290800" y="2847636"/>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104436</xdr:rowOff>
    </xdr:from>
    <xdr:to>
      <xdr:col>72</xdr:col>
      <xdr:colOff>203200</xdr:colOff>
      <xdr:row>16</xdr:row>
      <xdr:rowOff>112480</xdr:rowOff>
    </xdr:to>
    <xdr:cxnSp macro="">
      <xdr:nvCxnSpPr>
        <xdr:cNvPr id="450" name="直線コネクタ 449"/>
        <xdr:cNvCxnSpPr/>
      </xdr:nvCxnSpPr>
      <xdr:spPr>
        <a:xfrm flipV="1">
          <a:off x="14401800" y="284763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112480</xdr:rowOff>
    </xdr:from>
    <xdr:to>
      <xdr:col>68</xdr:col>
      <xdr:colOff>152400</xdr:colOff>
      <xdr:row>17</xdr:row>
      <xdr:rowOff>93853</xdr:rowOff>
    </xdr:to>
    <xdr:cxnSp macro="">
      <xdr:nvCxnSpPr>
        <xdr:cNvPr id="453" name="直線コネクタ 452"/>
        <xdr:cNvCxnSpPr/>
      </xdr:nvCxnSpPr>
      <xdr:spPr>
        <a:xfrm flipV="1">
          <a:off x="13512800" y="285568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63" name="楕円 462"/>
        <xdr:cNvSpPr/>
      </xdr:nvSpPr>
      <xdr:spPr>
        <a:xfrm>
          <a:off x="16967200" y="28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67539</xdr:rowOff>
    </xdr:from>
    <xdr:ext cx="762000" cy="259045"/>
    <xdr:sp macro="" textlink="">
      <xdr:nvSpPr>
        <xdr:cNvPr id="464" name="将来負担の状況該当値テキスト"/>
        <xdr:cNvSpPr txBox="1"/>
      </xdr:nvSpPr>
      <xdr:spPr>
        <a:xfrm>
          <a:off x="17106900" y="281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71332</xdr:rowOff>
    </xdr:from>
    <xdr:to>
      <xdr:col>77</xdr:col>
      <xdr:colOff>95250</xdr:colOff>
      <xdr:row>17</xdr:row>
      <xdr:rowOff>1482</xdr:rowOff>
    </xdr:to>
    <xdr:sp macro="" textlink="">
      <xdr:nvSpPr>
        <xdr:cNvPr id="465" name="楕円 464"/>
        <xdr:cNvSpPr/>
      </xdr:nvSpPr>
      <xdr:spPr>
        <a:xfrm>
          <a:off x="161290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157709</xdr:rowOff>
    </xdr:from>
    <xdr:ext cx="736600" cy="259045"/>
    <xdr:sp macro="" textlink="">
      <xdr:nvSpPr>
        <xdr:cNvPr id="466" name="テキスト ボックス 465"/>
        <xdr:cNvSpPr txBox="1"/>
      </xdr:nvSpPr>
      <xdr:spPr>
        <a:xfrm>
          <a:off x="15798800" y="2900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53636</xdr:rowOff>
    </xdr:from>
    <xdr:to>
      <xdr:col>73</xdr:col>
      <xdr:colOff>44450</xdr:colOff>
      <xdr:row>16</xdr:row>
      <xdr:rowOff>155236</xdr:rowOff>
    </xdr:to>
    <xdr:sp macro="" textlink="">
      <xdr:nvSpPr>
        <xdr:cNvPr id="467" name="楕円 466"/>
        <xdr:cNvSpPr/>
      </xdr:nvSpPr>
      <xdr:spPr>
        <a:xfrm>
          <a:off x="15240000" y="27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140013</xdr:rowOff>
    </xdr:from>
    <xdr:ext cx="762000" cy="259045"/>
    <xdr:sp macro="" textlink="">
      <xdr:nvSpPr>
        <xdr:cNvPr id="468" name="テキスト ボックス 467"/>
        <xdr:cNvSpPr txBox="1"/>
      </xdr:nvSpPr>
      <xdr:spPr>
        <a:xfrm>
          <a:off x="14909800" y="288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61680</xdr:rowOff>
    </xdr:from>
    <xdr:to>
      <xdr:col>68</xdr:col>
      <xdr:colOff>203200</xdr:colOff>
      <xdr:row>16</xdr:row>
      <xdr:rowOff>163280</xdr:rowOff>
    </xdr:to>
    <xdr:sp macro="" textlink="">
      <xdr:nvSpPr>
        <xdr:cNvPr id="469" name="楕円 468"/>
        <xdr:cNvSpPr/>
      </xdr:nvSpPr>
      <xdr:spPr>
        <a:xfrm>
          <a:off x="14351000" y="2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148057</xdr:rowOff>
    </xdr:from>
    <xdr:ext cx="762000" cy="259045"/>
    <xdr:sp macro="" textlink="">
      <xdr:nvSpPr>
        <xdr:cNvPr id="470" name="テキスト ボックス 469"/>
        <xdr:cNvSpPr txBox="1"/>
      </xdr:nvSpPr>
      <xdr:spPr>
        <a:xfrm>
          <a:off x="14020800" y="289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43053</xdr:rowOff>
    </xdr:from>
    <xdr:to>
      <xdr:col>64</xdr:col>
      <xdr:colOff>152400</xdr:colOff>
      <xdr:row>17</xdr:row>
      <xdr:rowOff>144653</xdr:rowOff>
    </xdr:to>
    <xdr:sp macro="" textlink="">
      <xdr:nvSpPr>
        <xdr:cNvPr id="471" name="楕円 470"/>
        <xdr:cNvSpPr/>
      </xdr:nvSpPr>
      <xdr:spPr>
        <a:xfrm>
          <a:off x="13462000" y="2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129430</xdr:rowOff>
    </xdr:from>
    <xdr:ext cx="762000" cy="259045"/>
    <xdr:sp macro="" textlink="">
      <xdr:nvSpPr>
        <xdr:cNvPr id="472" name="テキスト ボックス 471"/>
        <xdr:cNvSpPr txBox="1"/>
      </xdr:nvSpPr>
      <xdr:spPr>
        <a:xfrm>
          <a:off x="13131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41,440
40,961
180.06
18,695,206
17,034,707
1,425,994
11,268,385
19,042,022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ポイントの上昇となるが、今年度においても類似団体平均と比較し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これは、適正な定員管理に加え、職員構成の階層変動が影響していると思われる。今後も計画的に職員の削減を図るなど、適正な人員管理を行い人件費の抑制に努める。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35</xdr:row>
      <xdr:rowOff>146050</xdr:rowOff>
    </xdr:to>
    <xdr:cxnSp macro="">
      <xdr:nvCxnSpPr>
        <xdr:cNvPr id="66" name="直線コネクタ 65"/>
        <xdr:cNvCxnSpPr/>
      </xdr:nvCxnSpPr>
      <xdr:spPr>
        <a:xfrm>
          <a:off x="3987800" y="6139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138430</xdr:rowOff>
    </xdr:to>
    <xdr:cxnSp macro="">
      <xdr:nvCxnSpPr>
        <xdr:cNvPr id="69" name="直線コネクタ 68"/>
        <xdr:cNvCxnSpPr/>
      </xdr:nvCxnSpPr>
      <xdr:spPr>
        <a:xfrm>
          <a:off x="3098800" y="610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107950</xdr:rowOff>
    </xdr:to>
    <xdr:cxnSp macro="">
      <xdr:nvCxnSpPr>
        <xdr:cNvPr id="72" name="直線コネクタ 71"/>
        <xdr:cNvCxnSpPr/>
      </xdr:nvCxnSpPr>
      <xdr:spPr>
        <a:xfrm>
          <a:off x="2209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123190</xdr:rowOff>
    </xdr:to>
    <xdr:cxnSp macro="">
      <xdr:nvCxnSpPr>
        <xdr:cNvPr id="75" name="直線コネクタ 74"/>
        <xdr:cNvCxnSpPr/>
      </xdr:nvCxnSpPr>
      <xdr:spPr>
        <a:xfrm flipV="1">
          <a:off x="1320800" y="607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物件費の経常収支比率については、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こども園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園が社会福祉協議会の運営となったことに伴う賃金の減</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などにより前年度比</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、類似団体平均と比較しても低い水準を保っている。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これは、日頃より物件費の削減に努めているためである。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も行政評価などによる事務事業の見直しを行うなど、類似団体平均を上回らないよう更なる抑制に努めていく。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64407</xdr:rowOff>
    </xdr:to>
    <xdr:cxnSp macro="">
      <xdr:nvCxnSpPr>
        <xdr:cNvPr id="129" name="直線コネクタ 128"/>
        <xdr:cNvCxnSpPr/>
      </xdr:nvCxnSpPr>
      <xdr:spPr>
        <a:xfrm flipV="1">
          <a:off x="15671800" y="2570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15</xdr:row>
      <xdr:rowOff>64407</xdr:rowOff>
    </xdr:to>
    <xdr:cxnSp macro="">
      <xdr:nvCxnSpPr>
        <xdr:cNvPr id="132" name="直線コネクタ 131"/>
        <xdr:cNvCxnSpPr/>
      </xdr:nvCxnSpPr>
      <xdr:spPr>
        <a:xfrm>
          <a:off x="14782800" y="24619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61686</xdr:rowOff>
    </xdr:from>
    <xdr:to>
      <xdr:col>73</xdr:col>
      <xdr:colOff>180975</xdr:colOff>
      <xdr:row>14</xdr:row>
      <xdr:rowOff>137886</xdr:rowOff>
    </xdr:to>
    <xdr:cxnSp macro="">
      <xdr:nvCxnSpPr>
        <xdr:cNvPr id="135" name="直線コネクタ 134"/>
        <xdr:cNvCxnSpPr/>
      </xdr:nvCxnSpPr>
      <xdr:spPr>
        <a:xfrm flipV="1">
          <a:off x="13893800" y="24619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14</xdr:row>
      <xdr:rowOff>137886</xdr:rowOff>
    </xdr:to>
    <xdr:cxnSp macro="">
      <xdr:nvCxnSpPr>
        <xdr:cNvPr id="138" name="直線コネクタ 137"/>
        <xdr:cNvCxnSpPr/>
      </xdr:nvCxnSpPr>
      <xdr:spPr>
        <a:xfrm>
          <a:off x="13004800" y="23966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119743</xdr:rowOff>
    </xdr:from>
    <xdr:to>
      <xdr:col>82</xdr:col>
      <xdr:colOff>158750</xdr:colOff>
      <xdr:row>15</xdr:row>
      <xdr:rowOff>49893</xdr:rowOff>
    </xdr:to>
    <xdr:sp macro="" textlink="">
      <xdr:nvSpPr>
        <xdr:cNvPr id="148" name="楕円 147"/>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136270</xdr:rowOff>
    </xdr:from>
    <xdr:ext cx="762000" cy="259045"/>
    <xdr:sp macro="" textlink="">
      <xdr:nvSpPr>
        <xdr:cNvPr id="149" name="物件費該当値テキスト"/>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0" name="楕円 149"/>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1" name="テキスト ボックス 150"/>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10886</xdr:rowOff>
    </xdr:from>
    <xdr:to>
      <xdr:col>74</xdr:col>
      <xdr:colOff>31750</xdr:colOff>
      <xdr:row>14</xdr:row>
      <xdr:rowOff>112486</xdr:rowOff>
    </xdr:to>
    <xdr:sp macro="" textlink="">
      <xdr:nvSpPr>
        <xdr:cNvPr id="152" name="楕円 151"/>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122663</xdr:rowOff>
    </xdr:from>
    <xdr:ext cx="762000" cy="259045"/>
    <xdr:sp macro="" textlink="">
      <xdr:nvSpPr>
        <xdr:cNvPr id="153" name="テキスト ボックス 152"/>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87086</xdr:rowOff>
    </xdr:from>
    <xdr:to>
      <xdr:col>69</xdr:col>
      <xdr:colOff>142875</xdr:colOff>
      <xdr:row>15</xdr:row>
      <xdr:rowOff>17236</xdr:rowOff>
    </xdr:to>
    <xdr:sp macro="" textlink="">
      <xdr:nvSpPr>
        <xdr:cNvPr id="154" name="楕円 153"/>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27413</xdr:rowOff>
    </xdr:from>
    <xdr:ext cx="762000" cy="259045"/>
    <xdr:sp macro="" textlink="">
      <xdr:nvSpPr>
        <xdr:cNvPr id="155" name="テキスト ボックス 154"/>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117021</xdr:rowOff>
    </xdr:from>
    <xdr:to>
      <xdr:col>65</xdr:col>
      <xdr:colOff>53975</xdr:colOff>
      <xdr:row>14</xdr:row>
      <xdr:rowOff>47171</xdr:rowOff>
    </xdr:to>
    <xdr:sp macro="" textlink="">
      <xdr:nvSpPr>
        <xdr:cNvPr id="156" name="楕円 155"/>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57348</xdr:rowOff>
    </xdr:from>
    <xdr:ext cx="762000" cy="259045"/>
    <xdr:sp macro="" textlink="">
      <xdr:nvSpPr>
        <xdr:cNvPr id="157" name="テキスト ボックス 156"/>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扶助費の経常収支比率については、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幼児教育無償化に伴う子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ども・子育て関係扶助費の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により昨年度比で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、直近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年で最も高い比率となって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年度に経済情勢の悪化による生活保護費や支援費の増加により類似団体平均を上回ったが、翌年度以降は改善傾向にある。しかし、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新型コロナウイルス感染症による経済の低迷</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、少子高齢化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の進行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増加が見込まれる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、資格審査等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の適正化など</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により極力歳出額を抑えるよう努めていく。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53522</xdr:rowOff>
    </xdr:from>
    <xdr:to>
      <xdr:col>24</xdr:col>
      <xdr:colOff>25400</xdr:colOff>
      <xdr:row>54</xdr:row>
      <xdr:rowOff>143328</xdr:rowOff>
    </xdr:to>
    <xdr:cxnSp macro="">
      <xdr:nvCxnSpPr>
        <xdr:cNvPr id="192" name="直線コネクタ 191"/>
        <xdr:cNvCxnSpPr/>
      </xdr:nvCxnSpPr>
      <xdr:spPr>
        <a:xfrm>
          <a:off x="3987800" y="9140372"/>
          <a:ext cx="8382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53522</xdr:rowOff>
    </xdr:from>
    <xdr:to>
      <xdr:col>19</xdr:col>
      <xdr:colOff>187325</xdr:colOff>
      <xdr:row>54</xdr:row>
      <xdr:rowOff>110672</xdr:rowOff>
    </xdr:to>
    <xdr:cxnSp macro="">
      <xdr:nvCxnSpPr>
        <xdr:cNvPr id="195" name="直線コネクタ 194"/>
        <xdr:cNvCxnSpPr/>
      </xdr:nvCxnSpPr>
      <xdr:spPr>
        <a:xfrm flipV="1">
          <a:off x="3098800" y="91403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54</xdr:row>
      <xdr:rowOff>110672</xdr:rowOff>
    </xdr:to>
    <xdr:cxnSp macro="">
      <xdr:nvCxnSpPr>
        <xdr:cNvPr id="198" name="直線コネクタ 197"/>
        <xdr:cNvCxnSpPr/>
      </xdr:nvCxnSpPr>
      <xdr:spPr>
        <a:xfrm>
          <a:off x="2209800" y="91893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135165</xdr:rowOff>
    </xdr:to>
    <xdr:cxnSp macro="">
      <xdr:nvCxnSpPr>
        <xdr:cNvPr id="201" name="直線コネクタ 200"/>
        <xdr:cNvCxnSpPr/>
      </xdr:nvCxnSpPr>
      <xdr:spPr>
        <a:xfrm flipV="1">
          <a:off x="1320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11" name="楕円 210"/>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12"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2722</xdr:rowOff>
    </xdr:from>
    <xdr:to>
      <xdr:col>20</xdr:col>
      <xdr:colOff>38100</xdr:colOff>
      <xdr:row>53</xdr:row>
      <xdr:rowOff>104322</xdr:rowOff>
    </xdr:to>
    <xdr:sp macro="" textlink="">
      <xdr:nvSpPr>
        <xdr:cNvPr id="213" name="楕円 212"/>
        <xdr:cNvSpPr/>
      </xdr:nvSpPr>
      <xdr:spPr>
        <a:xfrm>
          <a:off x="3937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114499</xdr:rowOff>
    </xdr:from>
    <xdr:ext cx="736600" cy="259045"/>
    <xdr:sp macro="" textlink="">
      <xdr:nvSpPr>
        <xdr:cNvPr id="214" name="テキスト ボックス 213"/>
        <xdr:cNvSpPr txBox="1"/>
      </xdr:nvSpPr>
      <xdr:spPr>
        <a:xfrm>
          <a:off x="3606800" y="885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5" name="楕円 214"/>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6" name="テキスト ボックス 215"/>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7" name="楕円 216"/>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8" name="テキスト ボックス 217"/>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9" name="楕円 218"/>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20" name="テキスト ボックス 219"/>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その他に係る経常収支比率については、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医療費の増加による国民健康保険特別会計、介護保険特別会計、後期高齢者医療特別会計への繰出金が多額なため、比率を改善すること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困難な状況となっている。今後は、国民健康保険税の適正化を図ることにより繰出金の額を抑制していく。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156391</xdr:rowOff>
    </xdr:from>
    <xdr:to>
      <xdr:col>82</xdr:col>
      <xdr:colOff>107950</xdr:colOff>
      <xdr:row>57</xdr:row>
      <xdr:rowOff>30662</xdr:rowOff>
    </xdr:to>
    <xdr:cxnSp macro="">
      <xdr:nvCxnSpPr>
        <xdr:cNvPr id="255" name="直線コネクタ 254"/>
        <xdr:cNvCxnSpPr/>
      </xdr:nvCxnSpPr>
      <xdr:spPr>
        <a:xfrm>
          <a:off x="15671800" y="975759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56</xdr:row>
      <xdr:rowOff>156391</xdr:rowOff>
    </xdr:to>
    <xdr:cxnSp macro="">
      <xdr:nvCxnSpPr>
        <xdr:cNvPr id="258" name="直線コネクタ 257"/>
        <xdr:cNvCxnSpPr/>
      </xdr:nvCxnSpPr>
      <xdr:spPr>
        <a:xfrm>
          <a:off x="14782800" y="97445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56</xdr:row>
      <xdr:rowOff>162923</xdr:rowOff>
    </xdr:to>
    <xdr:cxnSp macro="">
      <xdr:nvCxnSpPr>
        <xdr:cNvPr id="261" name="直線コネクタ 260"/>
        <xdr:cNvCxnSpPr/>
      </xdr:nvCxnSpPr>
      <xdr:spPr>
        <a:xfrm flipV="1">
          <a:off x="13893800" y="97445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162923</xdr:rowOff>
    </xdr:to>
    <xdr:cxnSp macro="">
      <xdr:nvCxnSpPr>
        <xdr:cNvPr id="264" name="直線コネクタ 263"/>
        <xdr:cNvCxnSpPr/>
      </xdr:nvCxnSpPr>
      <xdr:spPr>
        <a:xfrm>
          <a:off x="13004800" y="97118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151312</xdr:rowOff>
    </xdr:from>
    <xdr:to>
      <xdr:col>82</xdr:col>
      <xdr:colOff>158750</xdr:colOff>
      <xdr:row>57</xdr:row>
      <xdr:rowOff>81462</xdr:rowOff>
    </xdr:to>
    <xdr:sp macro="" textlink="">
      <xdr:nvSpPr>
        <xdr:cNvPr id="274" name="楕円 273"/>
        <xdr:cNvSpPr/>
      </xdr:nvSpPr>
      <xdr:spPr>
        <a:xfrm>
          <a:off x="164592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123389</xdr:rowOff>
    </xdr:from>
    <xdr:ext cx="762000" cy="259045"/>
    <xdr:sp macro="" textlink="">
      <xdr:nvSpPr>
        <xdr:cNvPr id="275" name="その他該当値テキスト"/>
        <xdr:cNvSpPr txBox="1"/>
      </xdr:nvSpPr>
      <xdr:spPr>
        <a:xfrm>
          <a:off x="16598900" y="972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105591</xdr:rowOff>
    </xdr:from>
    <xdr:to>
      <xdr:col>78</xdr:col>
      <xdr:colOff>120650</xdr:colOff>
      <xdr:row>57</xdr:row>
      <xdr:rowOff>35741</xdr:rowOff>
    </xdr:to>
    <xdr:sp macro="" textlink="">
      <xdr:nvSpPr>
        <xdr:cNvPr id="276" name="楕円 275"/>
        <xdr:cNvSpPr/>
      </xdr:nvSpPr>
      <xdr:spPr>
        <a:xfrm>
          <a:off x="15621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20518</xdr:rowOff>
    </xdr:from>
    <xdr:ext cx="736600" cy="259045"/>
    <xdr:sp macro="" textlink="">
      <xdr:nvSpPr>
        <xdr:cNvPr id="277" name="テキスト ボックス 276"/>
        <xdr:cNvSpPr txBox="1"/>
      </xdr:nvSpPr>
      <xdr:spPr>
        <a:xfrm>
          <a:off x="15290800" y="9793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8" name="楕円 277"/>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9" name="テキスト ボックス 278"/>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112123</xdr:rowOff>
    </xdr:from>
    <xdr:to>
      <xdr:col>69</xdr:col>
      <xdr:colOff>142875</xdr:colOff>
      <xdr:row>57</xdr:row>
      <xdr:rowOff>42273</xdr:rowOff>
    </xdr:to>
    <xdr:sp macro="" textlink="">
      <xdr:nvSpPr>
        <xdr:cNvPr id="280" name="楕円 279"/>
        <xdr:cNvSpPr/>
      </xdr:nvSpPr>
      <xdr:spPr>
        <a:xfrm>
          <a:off x="13843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27050</xdr:rowOff>
    </xdr:from>
    <xdr:ext cx="762000" cy="259045"/>
    <xdr:sp macro="" textlink="">
      <xdr:nvSpPr>
        <xdr:cNvPr id="281" name="テキスト ボックス 280"/>
        <xdr:cNvSpPr txBox="1"/>
      </xdr:nvSpPr>
      <xdr:spPr>
        <a:xfrm>
          <a:off x="13512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82" name="楕円 281"/>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83" name="テキスト ボックス 282"/>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は、病院事業会計への負担金の減により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ポイント減少となった。しかし、依然として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類似団体平均を上回っているのは、筑西広域市町村圏事務組合等一部事務組合への負担金及び国営霞ヶ浦用水事業への負担金が多額であることが原因である。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病院事業会計への負担金については病院の運営状況によるので注視し、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各種団体等への補助金については補助金検討委員会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開催</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補助の適正化に努めていく。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40132</xdr:rowOff>
    </xdr:to>
    <xdr:cxnSp macro="">
      <xdr:nvCxnSpPr>
        <xdr:cNvPr id="313" name="直線コネクタ 312"/>
        <xdr:cNvCxnSpPr/>
      </xdr:nvCxnSpPr>
      <xdr:spPr>
        <a:xfrm flipV="1">
          <a:off x="15671800" y="65369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40132</xdr:rowOff>
    </xdr:to>
    <xdr:cxnSp macro="">
      <xdr:nvCxnSpPr>
        <xdr:cNvPr id="316" name="直線コネクタ 315"/>
        <xdr:cNvCxnSpPr/>
      </xdr:nvCxnSpPr>
      <xdr:spPr>
        <a:xfrm>
          <a:off x="14782800" y="65506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81280</xdr:rowOff>
    </xdr:to>
    <xdr:cxnSp macro="">
      <xdr:nvCxnSpPr>
        <xdr:cNvPr id="319" name="直線コネクタ 318"/>
        <xdr:cNvCxnSpPr/>
      </xdr:nvCxnSpPr>
      <xdr:spPr>
        <a:xfrm flipV="1">
          <a:off x="13893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81280</xdr:rowOff>
    </xdr:to>
    <xdr:cxnSp macro="">
      <xdr:nvCxnSpPr>
        <xdr:cNvPr id="322" name="直線コネクタ 321"/>
        <xdr:cNvCxnSpPr/>
      </xdr:nvCxnSpPr>
      <xdr:spPr>
        <a:xfrm>
          <a:off x="13004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32" name="楕円 331"/>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33" name="補助費等該当値テキスト"/>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34" name="楕円 333"/>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35" name="テキスト ボックス 334"/>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6" name="楕円 335"/>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37" name="テキスト ボックス 336"/>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8" name="楕円 337"/>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9" name="テキスト ボックス 338"/>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40" name="楕円 339"/>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41" name="テキスト ボックス 340"/>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公債費の経常収支比率は、類似団体平均と比較しても</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が、その差は年々縮小傾向にある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現在合併特例債を活用した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大規模</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事業を進めている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傾向で推移していくと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見込まれる。そこで公債費の額を抑制するために、他事業における地方債の発行を抑制し、プライマリーバランスの黒字が持続できるよう努めて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79647</xdr:rowOff>
    </xdr:from>
    <xdr:to>
      <xdr:col>24</xdr:col>
      <xdr:colOff>25400</xdr:colOff>
      <xdr:row>75</xdr:row>
      <xdr:rowOff>99241</xdr:rowOff>
    </xdr:to>
    <xdr:cxnSp macro="">
      <xdr:nvCxnSpPr>
        <xdr:cNvPr id="376" name="直線コネクタ 375"/>
        <xdr:cNvCxnSpPr/>
      </xdr:nvCxnSpPr>
      <xdr:spPr>
        <a:xfrm>
          <a:off x="3987800" y="1293839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79647</xdr:rowOff>
    </xdr:to>
    <xdr:cxnSp macro="">
      <xdr:nvCxnSpPr>
        <xdr:cNvPr id="379" name="直線コネクタ 378"/>
        <xdr:cNvCxnSpPr/>
      </xdr:nvCxnSpPr>
      <xdr:spPr>
        <a:xfrm>
          <a:off x="3098800" y="129057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40459</xdr:rowOff>
    </xdr:from>
    <xdr:to>
      <xdr:col>15</xdr:col>
      <xdr:colOff>98425</xdr:colOff>
      <xdr:row>75</xdr:row>
      <xdr:rowOff>46990</xdr:rowOff>
    </xdr:to>
    <xdr:cxnSp macro="">
      <xdr:nvCxnSpPr>
        <xdr:cNvPr id="382" name="直線コネクタ 381"/>
        <xdr:cNvCxnSpPr/>
      </xdr:nvCxnSpPr>
      <xdr:spPr>
        <a:xfrm>
          <a:off x="2209800" y="128992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27396</xdr:rowOff>
    </xdr:from>
    <xdr:to>
      <xdr:col>11</xdr:col>
      <xdr:colOff>9525</xdr:colOff>
      <xdr:row>75</xdr:row>
      <xdr:rowOff>40459</xdr:rowOff>
    </xdr:to>
    <xdr:cxnSp macro="">
      <xdr:nvCxnSpPr>
        <xdr:cNvPr id="385" name="直線コネクタ 384"/>
        <xdr:cNvCxnSpPr/>
      </xdr:nvCxnSpPr>
      <xdr:spPr>
        <a:xfrm>
          <a:off x="1320800" y="128861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48441</xdr:rowOff>
    </xdr:from>
    <xdr:to>
      <xdr:col>24</xdr:col>
      <xdr:colOff>76200</xdr:colOff>
      <xdr:row>75</xdr:row>
      <xdr:rowOff>150040</xdr:rowOff>
    </xdr:to>
    <xdr:sp macro="" textlink="">
      <xdr:nvSpPr>
        <xdr:cNvPr id="395" name="楕円 394"/>
        <xdr:cNvSpPr/>
      </xdr:nvSpPr>
      <xdr:spPr>
        <a:xfrm>
          <a:off x="47752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64968</xdr:rowOff>
    </xdr:from>
    <xdr:ext cx="762000" cy="259045"/>
    <xdr:sp macro="" textlink="">
      <xdr:nvSpPr>
        <xdr:cNvPr id="396" name="公債費該当値テキスト"/>
        <xdr:cNvSpPr txBox="1"/>
      </xdr:nvSpPr>
      <xdr:spPr>
        <a:xfrm>
          <a:off x="4914900" y="1275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28847</xdr:rowOff>
    </xdr:from>
    <xdr:to>
      <xdr:col>20</xdr:col>
      <xdr:colOff>38100</xdr:colOff>
      <xdr:row>75</xdr:row>
      <xdr:rowOff>130447</xdr:rowOff>
    </xdr:to>
    <xdr:sp macro="" textlink="">
      <xdr:nvSpPr>
        <xdr:cNvPr id="397" name="楕円 396"/>
        <xdr:cNvSpPr/>
      </xdr:nvSpPr>
      <xdr:spPr>
        <a:xfrm>
          <a:off x="3937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140624</xdr:rowOff>
    </xdr:from>
    <xdr:ext cx="736600" cy="259045"/>
    <xdr:sp macro="" textlink="">
      <xdr:nvSpPr>
        <xdr:cNvPr id="398" name="テキスト ボックス 397"/>
        <xdr:cNvSpPr txBox="1"/>
      </xdr:nvSpPr>
      <xdr:spPr>
        <a:xfrm>
          <a:off x="3606800" y="12656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9" name="楕円 398"/>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400" name="テキスト ボックス 399"/>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161109</xdr:rowOff>
    </xdr:from>
    <xdr:to>
      <xdr:col>11</xdr:col>
      <xdr:colOff>60325</xdr:colOff>
      <xdr:row>75</xdr:row>
      <xdr:rowOff>91259</xdr:rowOff>
    </xdr:to>
    <xdr:sp macro="" textlink="">
      <xdr:nvSpPr>
        <xdr:cNvPr id="401" name="楕円 400"/>
        <xdr:cNvSpPr/>
      </xdr:nvSpPr>
      <xdr:spPr>
        <a:xfrm>
          <a:off x="2159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101436</xdr:rowOff>
    </xdr:from>
    <xdr:ext cx="762000" cy="259045"/>
    <xdr:sp macro="" textlink="">
      <xdr:nvSpPr>
        <xdr:cNvPr id="402" name="テキスト ボックス 401"/>
        <xdr:cNvSpPr txBox="1"/>
      </xdr:nvSpPr>
      <xdr:spPr>
        <a:xfrm>
          <a:off x="1828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148046</xdr:rowOff>
    </xdr:from>
    <xdr:to>
      <xdr:col>6</xdr:col>
      <xdr:colOff>171450</xdr:colOff>
      <xdr:row>75</xdr:row>
      <xdr:rowOff>78196</xdr:rowOff>
    </xdr:to>
    <xdr:sp macro="" textlink="">
      <xdr:nvSpPr>
        <xdr:cNvPr id="403" name="楕円 402"/>
        <xdr:cNvSpPr/>
      </xdr:nvSpPr>
      <xdr:spPr>
        <a:xfrm>
          <a:off x="1270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88373</xdr:rowOff>
    </xdr:from>
    <xdr:ext cx="762000" cy="259045"/>
    <xdr:sp macro="" textlink="">
      <xdr:nvSpPr>
        <xdr:cNvPr id="404" name="テキスト ボックス 403"/>
        <xdr:cNvSpPr txBox="1"/>
      </xdr:nvSpPr>
      <xdr:spPr>
        <a:xfrm>
          <a:off x="939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幼児教育無償化による民生費の増により扶助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費の比率が高くなっている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扶助費については、経済の動向や少子高齢化により抑制が難しくなっているが、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資格審査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による適正支給に基づき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極力歳出額を抑えるよう努めていく。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77</xdr:row>
      <xdr:rowOff>165863</xdr:rowOff>
    </xdr:to>
    <xdr:cxnSp macro="">
      <xdr:nvCxnSpPr>
        <xdr:cNvPr id="435" name="直線コネクタ 434"/>
        <xdr:cNvCxnSpPr/>
      </xdr:nvCxnSpPr>
      <xdr:spPr>
        <a:xfrm>
          <a:off x="15671800" y="133035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77</xdr:row>
      <xdr:rowOff>101854</xdr:rowOff>
    </xdr:to>
    <xdr:cxnSp macro="">
      <xdr:nvCxnSpPr>
        <xdr:cNvPr id="438" name="直線コネクタ 437"/>
        <xdr:cNvCxnSpPr/>
      </xdr:nvCxnSpPr>
      <xdr:spPr>
        <a:xfrm>
          <a:off x="14782800" y="13262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77</xdr:row>
      <xdr:rowOff>78994</xdr:rowOff>
    </xdr:to>
    <xdr:cxnSp macro="">
      <xdr:nvCxnSpPr>
        <xdr:cNvPr id="441" name="直線コネクタ 440"/>
        <xdr:cNvCxnSpPr/>
      </xdr:nvCxnSpPr>
      <xdr:spPr>
        <a:xfrm flipV="1">
          <a:off x="13893800" y="13262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78994</xdr:rowOff>
    </xdr:to>
    <xdr:cxnSp macro="">
      <xdr:nvCxnSpPr>
        <xdr:cNvPr id="444" name="直線コネクタ 443"/>
        <xdr:cNvCxnSpPr/>
      </xdr:nvCxnSpPr>
      <xdr:spPr>
        <a:xfrm>
          <a:off x="13004800" y="13180061"/>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54" name="楕円 453"/>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55" name="公債費以外該当値テキスト"/>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56" name="楕円 455"/>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57" name="テキスト ボックス 456"/>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58" name="楕円 457"/>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59" name="テキスト ボックス 458"/>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60" name="楕円 459"/>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61" name="テキスト ボックス 460"/>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62" name="楕円 461"/>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63" name="テキスト ボックス 462"/>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81536</xdr:rowOff>
    </xdr:from>
    <xdr:to>
      <xdr:col>29</xdr:col>
      <xdr:colOff>127000</xdr:colOff>
      <xdr:row>16</xdr:row>
      <xdr:rowOff>121361</xdr:rowOff>
    </xdr:to>
    <xdr:cxnSp macro="">
      <xdr:nvCxnSpPr>
        <xdr:cNvPr id="52" name="直線コネクタ 51"/>
        <xdr:cNvCxnSpPr/>
      </xdr:nvCxnSpPr>
      <xdr:spPr bwMode="auto">
        <a:xfrm>
          <a:off x="5003800" y="2872361"/>
          <a:ext cx="647700" cy="39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81536</xdr:rowOff>
    </xdr:from>
    <xdr:to>
      <xdr:col>26</xdr:col>
      <xdr:colOff>50800</xdr:colOff>
      <xdr:row>16</xdr:row>
      <xdr:rowOff>122733</xdr:rowOff>
    </xdr:to>
    <xdr:cxnSp macro="">
      <xdr:nvCxnSpPr>
        <xdr:cNvPr id="55" name="直線コネクタ 54"/>
        <xdr:cNvCxnSpPr/>
      </xdr:nvCxnSpPr>
      <xdr:spPr bwMode="auto">
        <a:xfrm flipV="1">
          <a:off x="4305300" y="2872361"/>
          <a:ext cx="698500" cy="41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122733</xdr:rowOff>
    </xdr:from>
    <xdr:to>
      <xdr:col>22</xdr:col>
      <xdr:colOff>114300</xdr:colOff>
      <xdr:row>16</xdr:row>
      <xdr:rowOff>140645</xdr:rowOff>
    </xdr:to>
    <xdr:cxnSp macro="">
      <xdr:nvCxnSpPr>
        <xdr:cNvPr id="58" name="直線コネクタ 57"/>
        <xdr:cNvCxnSpPr/>
      </xdr:nvCxnSpPr>
      <xdr:spPr bwMode="auto">
        <a:xfrm flipV="1">
          <a:off x="3606800" y="2913558"/>
          <a:ext cx="698500" cy="17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140645</xdr:rowOff>
    </xdr:from>
    <xdr:to>
      <xdr:col>18</xdr:col>
      <xdr:colOff>177800</xdr:colOff>
      <xdr:row>16</xdr:row>
      <xdr:rowOff>166542</xdr:rowOff>
    </xdr:to>
    <xdr:cxnSp macro="">
      <xdr:nvCxnSpPr>
        <xdr:cNvPr id="61" name="直線コネクタ 60"/>
        <xdr:cNvCxnSpPr/>
      </xdr:nvCxnSpPr>
      <xdr:spPr bwMode="auto">
        <a:xfrm flipV="1">
          <a:off x="2908300" y="2931470"/>
          <a:ext cx="698500" cy="25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70561</xdr:rowOff>
    </xdr:from>
    <xdr:to>
      <xdr:col>29</xdr:col>
      <xdr:colOff>177800</xdr:colOff>
      <xdr:row>17</xdr:row>
      <xdr:rowOff>711</xdr:rowOff>
    </xdr:to>
    <xdr:sp macro="" textlink="">
      <xdr:nvSpPr>
        <xdr:cNvPr id="71" name="楕円 70"/>
        <xdr:cNvSpPr/>
      </xdr:nvSpPr>
      <xdr:spPr bwMode="auto">
        <a:xfrm>
          <a:off x="5600700" y="2861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42638</xdr:rowOff>
    </xdr:from>
    <xdr:ext cx="762000" cy="259045"/>
    <xdr:sp macro="" textlink="">
      <xdr:nvSpPr>
        <xdr:cNvPr id="72" name="人口1人当たり決算額の推移該当値テキスト130"/>
        <xdr:cNvSpPr txBox="1"/>
      </xdr:nvSpPr>
      <xdr:spPr>
        <a:xfrm>
          <a:off x="5740400" y="283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30736</xdr:rowOff>
    </xdr:from>
    <xdr:to>
      <xdr:col>26</xdr:col>
      <xdr:colOff>101600</xdr:colOff>
      <xdr:row>16</xdr:row>
      <xdr:rowOff>132336</xdr:rowOff>
    </xdr:to>
    <xdr:sp macro="" textlink="">
      <xdr:nvSpPr>
        <xdr:cNvPr id="73" name="楕円 72"/>
        <xdr:cNvSpPr/>
      </xdr:nvSpPr>
      <xdr:spPr bwMode="auto">
        <a:xfrm>
          <a:off x="4953000" y="2821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117113</xdr:rowOff>
    </xdr:from>
    <xdr:ext cx="736600" cy="259045"/>
    <xdr:sp macro="" textlink="">
      <xdr:nvSpPr>
        <xdr:cNvPr id="74" name="テキスト ボックス 73"/>
        <xdr:cNvSpPr txBox="1"/>
      </xdr:nvSpPr>
      <xdr:spPr>
        <a:xfrm>
          <a:off x="4622800" y="290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71933</xdr:rowOff>
    </xdr:from>
    <xdr:to>
      <xdr:col>22</xdr:col>
      <xdr:colOff>165100</xdr:colOff>
      <xdr:row>17</xdr:row>
      <xdr:rowOff>2083</xdr:rowOff>
    </xdr:to>
    <xdr:sp macro="" textlink="">
      <xdr:nvSpPr>
        <xdr:cNvPr id="75" name="楕円 74"/>
        <xdr:cNvSpPr/>
      </xdr:nvSpPr>
      <xdr:spPr bwMode="auto">
        <a:xfrm>
          <a:off x="4254500" y="2862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158310</xdr:rowOff>
    </xdr:from>
    <xdr:ext cx="762000" cy="259045"/>
    <xdr:sp macro="" textlink="">
      <xdr:nvSpPr>
        <xdr:cNvPr id="76" name="テキスト ボックス 75"/>
        <xdr:cNvSpPr txBox="1"/>
      </xdr:nvSpPr>
      <xdr:spPr>
        <a:xfrm>
          <a:off x="3924300" y="294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89845</xdr:rowOff>
    </xdr:from>
    <xdr:to>
      <xdr:col>19</xdr:col>
      <xdr:colOff>38100</xdr:colOff>
      <xdr:row>17</xdr:row>
      <xdr:rowOff>19995</xdr:rowOff>
    </xdr:to>
    <xdr:sp macro="" textlink="">
      <xdr:nvSpPr>
        <xdr:cNvPr id="77" name="楕円 76"/>
        <xdr:cNvSpPr/>
      </xdr:nvSpPr>
      <xdr:spPr bwMode="auto">
        <a:xfrm>
          <a:off x="3556000" y="2880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4772</xdr:rowOff>
    </xdr:from>
    <xdr:ext cx="762000" cy="259045"/>
    <xdr:sp macro="" textlink="">
      <xdr:nvSpPr>
        <xdr:cNvPr id="78" name="テキスト ボックス 77"/>
        <xdr:cNvSpPr txBox="1"/>
      </xdr:nvSpPr>
      <xdr:spPr>
        <a:xfrm>
          <a:off x="3225800" y="29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115742</xdr:rowOff>
    </xdr:from>
    <xdr:to>
      <xdr:col>15</xdr:col>
      <xdr:colOff>101600</xdr:colOff>
      <xdr:row>17</xdr:row>
      <xdr:rowOff>45892</xdr:rowOff>
    </xdr:to>
    <xdr:sp macro="" textlink="">
      <xdr:nvSpPr>
        <xdr:cNvPr id="79" name="楕円 78"/>
        <xdr:cNvSpPr/>
      </xdr:nvSpPr>
      <xdr:spPr bwMode="auto">
        <a:xfrm>
          <a:off x="2857500" y="290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30669</xdr:rowOff>
    </xdr:from>
    <xdr:ext cx="762000" cy="259045"/>
    <xdr:sp macro="" textlink="">
      <xdr:nvSpPr>
        <xdr:cNvPr id="80" name="テキスト ボックス 79"/>
        <xdr:cNvSpPr txBox="1"/>
      </xdr:nvSpPr>
      <xdr:spPr>
        <a:xfrm>
          <a:off x="2527300" y="299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79908</xdr:rowOff>
    </xdr:from>
    <xdr:to>
      <xdr:col>29</xdr:col>
      <xdr:colOff>127000</xdr:colOff>
      <xdr:row>36</xdr:row>
      <xdr:rowOff>104270</xdr:rowOff>
    </xdr:to>
    <xdr:cxnSp macro="">
      <xdr:nvCxnSpPr>
        <xdr:cNvPr id="116" name="直線コネクタ 115"/>
        <xdr:cNvCxnSpPr/>
      </xdr:nvCxnSpPr>
      <xdr:spPr bwMode="auto">
        <a:xfrm flipV="1">
          <a:off x="5003800" y="7033158"/>
          <a:ext cx="647700" cy="24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104270</xdr:rowOff>
    </xdr:from>
    <xdr:to>
      <xdr:col>26</xdr:col>
      <xdr:colOff>50800</xdr:colOff>
      <xdr:row>36</xdr:row>
      <xdr:rowOff>136177</xdr:rowOff>
    </xdr:to>
    <xdr:cxnSp macro="">
      <xdr:nvCxnSpPr>
        <xdr:cNvPr id="119" name="直線コネクタ 118"/>
        <xdr:cNvCxnSpPr/>
      </xdr:nvCxnSpPr>
      <xdr:spPr bwMode="auto">
        <a:xfrm flipV="1">
          <a:off x="4305300" y="7057520"/>
          <a:ext cx="698500" cy="31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113806</xdr:rowOff>
    </xdr:from>
    <xdr:to>
      <xdr:col>22</xdr:col>
      <xdr:colOff>114300</xdr:colOff>
      <xdr:row>36</xdr:row>
      <xdr:rowOff>136177</xdr:rowOff>
    </xdr:to>
    <xdr:cxnSp macro="">
      <xdr:nvCxnSpPr>
        <xdr:cNvPr id="122" name="直線コネクタ 121"/>
        <xdr:cNvCxnSpPr/>
      </xdr:nvCxnSpPr>
      <xdr:spPr bwMode="auto">
        <a:xfrm>
          <a:off x="3606800" y="7067056"/>
          <a:ext cx="698500" cy="22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30792</xdr:rowOff>
    </xdr:from>
    <xdr:to>
      <xdr:col>18</xdr:col>
      <xdr:colOff>177800</xdr:colOff>
      <xdr:row>36</xdr:row>
      <xdr:rowOff>113806</xdr:rowOff>
    </xdr:to>
    <xdr:cxnSp macro="">
      <xdr:nvCxnSpPr>
        <xdr:cNvPr id="125" name="直線コネクタ 124"/>
        <xdr:cNvCxnSpPr/>
      </xdr:nvCxnSpPr>
      <xdr:spPr bwMode="auto">
        <a:xfrm>
          <a:off x="2908300" y="6984042"/>
          <a:ext cx="698500" cy="83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29108</xdr:rowOff>
    </xdr:from>
    <xdr:to>
      <xdr:col>29</xdr:col>
      <xdr:colOff>177800</xdr:colOff>
      <xdr:row>36</xdr:row>
      <xdr:rowOff>130708</xdr:rowOff>
    </xdr:to>
    <xdr:sp macro="" textlink="">
      <xdr:nvSpPr>
        <xdr:cNvPr id="135" name="楕円 134"/>
        <xdr:cNvSpPr/>
      </xdr:nvSpPr>
      <xdr:spPr bwMode="auto">
        <a:xfrm>
          <a:off x="5600700" y="698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1185</xdr:rowOff>
    </xdr:from>
    <xdr:ext cx="762000" cy="259045"/>
    <xdr:sp macro="" textlink="">
      <xdr:nvSpPr>
        <xdr:cNvPr id="136" name="人口1人当たり決算額の推移該当値テキスト445"/>
        <xdr:cNvSpPr txBox="1"/>
      </xdr:nvSpPr>
      <xdr:spPr>
        <a:xfrm>
          <a:off x="5740400" y="695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53470</xdr:rowOff>
    </xdr:from>
    <xdr:to>
      <xdr:col>26</xdr:col>
      <xdr:colOff>101600</xdr:colOff>
      <xdr:row>36</xdr:row>
      <xdr:rowOff>155070</xdr:rowOff>
    </xdr:to>
    <xdr:sp macro="" textlink="">
      <xdr:nvSpPr>
        <xdr:cNvPr id="137" name="楕円 136"/>
        <xdr:cNvSpPr/>
      </xdr:nvSpPr>
      <xdr:spPr bwMode="auto">
        <a:xfrm>
          <a:off x="4953000" y="700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139847</xdr:rowOff>
    </xdr:from>
    <xdr:ext cx="736600" cy="259045"/>
    <xdr:sp macro="" textlink="">
      <xdr:nvSpPr>
        <xdr:cNvPr id="138" name="テキスト ボックス 137"/>
        <xdr:cNvSpPr txBox="1"/>
      </xdr:nvSpPr>
      <xdr:spPr>
        <a:xfrm>
          <a:off x="4622800" y="7093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85377</xdr:rowOff>
    </xdr:from>
    <xdr:to>
      <xdr:col>22</xdr:col>
      <xdr:colOff>165100</xdr:colOff>
      <xdr:row>37</xdr:row>
      <xdr:rowOff>15527</xdr:rowOff>
    </xdr:to>
    <xdr:sp macro="" textlink="">
      <xdr:nvSpPr>
        <xdr:cNvPr id="139" name="楕円 138"/>
        <xdr:cNvSpPr/>
      </xdr:nvSpPr>
      <xdr:spPr bwMode="auto">
        <a:xfrm>
          <a:off x="4254500" y="7038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304</xdr:rowOff>
    </xdr:from>
    <xdr:ext cx="762000" cy="259045"/>
    <xdr:sp macro="" textlink="">
      <xdr:nvSpPr>
        <xdr:cNvPr id="140" name="テキスト ボックス 139"/>
        <xdr:cNvSpPr txBox="1"/>
      </xdr:nvSpPr>
      <xdr:spPr>
        <a:xfrm>
          <a:off x="3924300" y="712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63006</xdr:rowOff>
    </xdr:from>
    <xdr:to>
      <xdr:col>19</xdr:col>
      <xdr:colOff>38100</xdr:colOff>
      <xdr:row>36</xdr:row>
      <xdr:rowOff>164606</xdr:rowOff>
    </xdr:to>
    <xdr:sp macro="" textlink="">
      <xdr:nvSpPr>
        <xdr:cNvPr id="141" name="楕円 140"/>
        <xdr:cNvSpPr/>
      </xdr:nvSpPr>
      <xdr:spPr bwMode="auto">
        <a:xfrm>
          <a:off x="3556000" y="7016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149383</xdr:rowOff>
    </xdr:from>
    <xdr:ext cx="762000" cy="259045"/>
    <xdr:sp macro="" textlink="">
      <xdr:nvSpPr>
        <xdr:cNvPr id="142" name="テキスト ボックス 141"/>
        <xdr:cNvSpPr txBox="1"/>
      </xdr:nvSpPr>
      <xdr:spPr>
        <a:xfrm>
          <a:off x="3225800" y="710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322892</xdr:rowOff>
    </xdr:from>
    <xdr:to>
      <xdr:col>15</xdr:col>
      <xdr:colOff>101600</xdr:colOff>
      <xdr:row>36</xdr:row>
      <xdr:rowOff>81592</xdr:rowOff>
    </xdr:to>
    <xdr:sp macro="" textlink="">
      <xdr:nvSpPr>
        <xdr:cNvPr id="143" name="楕円 142"/>
        <xdr:cNvSpPr/>
      </xdr:nvSpPr>
      <xdr:spPr bwMode="auto">
        <a:xfrm>
          <a:off x="2857500" y="6933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66369</xdr:rowOff>
    </xdr:from>
    <xdr:ext cx="762000" cy="259045"/>
    <xdr:sp macro="" textlink="">
      <xdr:nvSpPr>
        <xdr:cNvPr id="144" name="テキスト ボックス 143"/>
        <xdr:cNvSpPr txBox="1"/>
      </xdr:nvSpPr>
      <xdr:spPr>
        <a:xfrm>
          <a:off x="2527300" y="701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41,440
40,961
180.06
18,695,206
17,034,707
1,425,994
11,268,385
19,042,022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128346</xdr:rowOff>
    </xdr:from>
    <xdr:to>
      <xdr:col>24</xdr:col>
      <xdr:colOff>63500</xdr:colOff>
      <xdr:row>36</xdr:row>
      <xdr:rowOff>140043</xdr:rowOff>
    </xdr:to>
    <xdr:cxnSp macro="">
      <xdr:nvCxnSpPr>
        <xdr:cNvPr id="61" name="直線コネクタ 60"/>
        <xdr:cNvCxnSpPr/>
      </xdr:nvCxnSpPr>
      <xdr:spPr>
        <a:xfrm flipV="1">
          <a:off x="3797300" y="6300546"/>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140043</xdr:rowOff>
    </xdr:from>
    <xdr:to>
      <xdr:col>19</xdr:col>
      <xdr:colOff>177800</xdr:colOff>
      <xdr:row>37</xdr:row>
      <xdr:rowOff>29610</xdr:rowOff>
    </xdr:to>
    <xdr:cxnSp macro="">
      <xdr:nvCxnSpPr>
        <xdr:cNvPr id="64" name="直線コネクタ 63"/>
        <xdr:cNvCxnSpPr/>
      </xdr:nvCxnSpPr>
      <xdr:spPr>
        <a:xfrm flipV="1">
          <a:off x="2908300" y="6312243"/>
          <a:ext cx="889000" cy="6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4197</xdr:rowOff>
    </xdr:from>
    <xdr:to>
      <xdr:col>15</xdr:col>
      <xdr:colOff>50800</xdr:colOff>
      <xdr:row>37</xdr:row>
      <xdr:rowOff>29610</xdr:rowOff>
    </xdr:to>
    <xdr:cxnSp macro="">
      <xdr:nvCxnSpPr>
        <xdr:cNvPr id="67" name="直線コネクタ 66"/>
        <xdr:cNvCxnSpPr/>
      </xdr:nvCxnSpPr>
      <xdr:spPr>
        <a:xfrm>
          <a:off x="2019300" y="6347847"/>
          <a:ext cx="889000" cy="2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142805</xdr:rowOff>
    </xdr:from>
    <xdr:to>
      <xdr:col>10</xdr:col>
      <xdr:colOff>114300</xdr:colOff>
      <xdr:row>37</xdr:row>
      <xdr:rowOff>4197</xdr:rowOff>
    </xdr:to>
    <xdr:cxnSp macro="">
      <xdr:nvCxnSpPr>
        <xdr:cNvPr id="70" name="直線コネクタ 69"/>
        <xdr:cNvCxnSpPr/>
      </xdr:nvCxnSpPr>
      <xdr:spPr>
        <a:xfrm>
          <a:off x="1130300" y="6315005"/>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77546</xdr:rowOff>
    </xdr:from>
    <xdr:to>
      <xdr:col>24</xdr:col>
      <xdr:colOff>114300</xdr:colOff>
      <xdr:row>37</xdr:row>
      <xdr:rowOff>7696</xdr:rowOff>
    </xdr:to>
    <xdr:sp macro="" textlink="">
      <xdr:nvSpPr>
        <xdr:cNvPr id="80" name="楕円 79"/>
        <xdr:cNvSpPr/>
      </xdr:nvSpPr>
      <xdr:spPr>
        <a:xfrm>
          <a:off x="4584700" y="62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55973</xdr:rowOff>
    </xdr:from>
    <xdr:ext cx="534377" cy="259045"/>
    <xdr:sp macro="" textlink="">
      <xdr:nvSpPr>
        <xdr:cNvPr id="81" name="人件費該当値テキスト"/>
        <xdr:cNvSpPr txBox="1"/>
      </xdr:nvSpPr>
      <xdr:spPr>
        <a:xfrm>
          <a:off x="4686300" y="62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89243</xdr:rowOff>
    </xdr:from>
    <xdr:to>
      <xdr:col>20</xdr:col>
      <xdr:colOff>38100</xdr:colOff>
      <xdr:row>37</xdr:row>
      <xdr:rowOff>19393</xdr:rowOff>
    </xdr:to>
    <xdr:sp macro="" textlink="">
      <xdr:nvSpPr>
        <xdr:cNvPr id="82" name="楕円 81"/>
        <xdr:cNvSpPr/>
      </xdr:nvSpPr>
      <xdr:spPr>
        <a:xfrm>
          <a:off x="3746500" y="62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10520</xdr:rowOff>
    </xdr:from>
    <xdr:ext cx="534377" cy="259045"/>
    <xdr:sp macro="" textlink="">
      <xdr:nvSpPr>
        <xdr:cNvPr id="83" name="テキスト ボックス 82"/>
        <xdr:cNvSpPr txBox="1"/>
      </xdr:nvSpPr>
      <xdr:spPr>
        <a:xfrm>
          <a:off x="3530111" y="63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150260</xdr:rowOff>
    </xdr:from>
    <xdr:to>
      <xdr:col>15</xdr:col>
      <xdr:colOff>101600</xdr:colOff>
      <xdr:row>37</xdr:row>
      <xdr:rowOff>80410</xdr:rowOff>
    </xdr:to>
    <xdr:sp macro="" textlink="">
      <xdr:nvSpPr>
        <xdr:cNvPr id="84" name="楕円 83"/>
        <xdr:cNvSpPr/>
      </xdr:nvSpPr>
      <xdr:spPr>
        <a:xfrm>
          <a:off x="2857500" y="63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71537</xdr:rowOff>
    </xdr:from>
    <xdr:ext cx="534377" cy="259045"/>
    <xdr:sp macro="" textlink="">
      <xdr:nvSpPr>
        <xdr:cNvPr id="85" name="テキスト ボックス 84"/>
        <xdr:cNvSpPr txBox="1"/>
      </xdr:nvSpPr>
      <xdr:spPr>
        <a:xfrm>
          <a:off x="2641111" y="641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124847</xdr:rowOff>
    </xdr:from>
    <xdr:to>
      <xdr:col>10</xdr:col>
      <xdr:colOff>165100</xdr:colOff>
      <xdr:row>37</xdr:row>
      <xdr:rowOff>54997</xdr:rowOff>
    </xdr:to>
    <xdr:sp macro="" textlink="">
      <xdr:nvSpPr>
        <xdr:cNvPr id="86" name="楕円 85"/>
        <xdr:cNvSpPr/>
      </xdr:nvSpPr>
      <xdr:spPr>
        <a:xfrm>
          <a:off x="1968500" y="62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46124</xdr:rowOff>
    </xdr:from>
    <xdr:ext cx="534377" cy="259045"/>
    <xdr:sp macro="" textlink="">
      <xdr:nvSpPr>
        <xdr:cNvPr id="87" name="テキスト ボックス 86"/>
        <xdr:cNvSpPr txBox="1"/>
      </xdr:nvSpPr>
      <xdr:spPr>
        <a:xfrm>
          <a:off x="1752111" y="638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92005</xdr:rowOff>
    </xdr:from>
    <xdr:to>
      <xdr:col>6</xdr:col>
      <xdr:colOff>38100</xdr:colOff>
      <xdr:row>37</xdr:row>
      <xdr:rowOff>22155</xdr:rowOff>
    </xdr:to>
    <xdr:sp macro="" textlink="">
      <xdr:nvSpPr>
        <xdr:cNvPr id="88" name="楕円 87"/>
        <xdr:cNvSpPr/>
      </xdr:nvSpPr>
      <xdr:spPr>
        <a:xfrm>
          <a:off x="1079500" y="62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13282</xdr:rowOff>
    </xdr:from>
    <xdr:ext cx="534377" cy="259045"/>
    <xdr:sp macro="" textlink="">
      <xdr:nvSpPr>
        <xdr:cNvPr id="89" name="テキスト ボックス 88"/>
        <xdr:cNvSpPr txBox="1"/>
      </xdr:nvSpPr>
      <xdr:spPr>
        <a:xfrm>
          <a:off x="863111" y="635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129239</xdr:rowOff>
    </xdr:from>
    <xdr:to>
      <xdr:col>24</xdr:col>
      <xdr:colOff>63500</xdr:colOff>
      <xdr:row>58</xdr:row>
      <xdr:rowOff>33303</xdr:rowOff>
    </xdr:to>
    <xdr:cxnSp macro="">
      <xdr:nvCxnSpPr>
        <xdr:cNvPr id="121" name="直線コネクタ 120"/>
        <xdr:cNvCxnSpPr/>
      </xdr:nvCxnSpPr>
      <xdr:spPr>
        <a:xfrm>
          <a:off x="3797300" y="9901889"/>
          <a:ext cx="8382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129239</xdr:rowOff>
    </xdr:from>
    <xdr:to>
      <xdr:col>19</xdr:col>
      <xdr:colOff>177800</xdr:colOff>
      <xdr:row>58</xdr:row>
      <xdr:rowOff>57328</xdr:rowOff>
    </xdr:to>
    <xdr:cxnSp macro="">
      <xdr:nvCxnSpPr>
        <xdr:cNvPr id="124" name="直線コネクタ 123"/>
        <xdr:cNvCxnSpPr/>
      </xdr:nvCxnSpPr>
      <xdr:spPr>
        <a:xfrm flipV="1">
          <a:off x="2908300" y="9901889"/>
          <a:ext cx="889000" cy="9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37984</xdr:rowOff>
    </xdr:from>
    <xdr:to>
      <xdr:col>15</xdr:col>
      <xdr:colOff>50800</xdr:colOff>
      <xdr:row>58</xdr:row>
      <xdr:rowOff>57328</xdr:rowOff>
    </xdr:to>
    <xdr:cxnSp macro="">
      <xdr:nvCxnSpPr>
        <xdr:cNvPr id="127" name="直線コネクタ 126"/>
        <xdr:cNvCxnSpPr/>
      </xdr:nvCxnSpPr>
      <xdr:spPr>
        <a:xfrm>
          <a:off x="2019300" y="9982084"/>
          <a:ext cx="889000" cy="1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37984</xdr:rowOff>
    </xdr:from>
    <xdr:to>
      <xdr:col>10</xdr:col>
      <xdr:colOff>114300</xdr:colOff>
      <xdr:row>58</xdr:row>
      <xdr:rowOff>68529</xdr:rowOff>
    </xdr:to>
    <xdr:cxnSp macro="">
      <xdr:nvCxnSpPr>
        <xdr:cNvPr id="130" name="直線コネクタ 129"/>
        <xdr:cNvCxnSpPr/>
      </xdr:nvCxnSpPr>
      <xdr:spPr>
        <a:xfrm flipV="1">
          <a:off x="1130300" y="9982084"/>
          <a:ext cx="889000" cy="3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153953</xdr:rowOff>
    </xdr:from>
    <xdr:to>
      <xdr:col>24</xdr:col>
      <xdr:colOff>114300</xdr:colOff>
      <xdr:row>58</xdr:row>
      <xdr:rowOff>84103</xdr:rowOff>
    </xdr:to>
    <xdr:sp macro="" textlink="">
      <xdr:nvSpPr>
        <xdr:cNvPr id="140" name="楕円 139"/>
        <xdr:cNvSpPr/>
      </xdr:nvSpPr>
      <xdr:spPr>
        <a:xfrm>
          <a:off x="4584700" y="992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68880</xdr:rowOff>
    </xdr:from>
    <xdr:ext cx="534377" cy="259045"/>
    <xdr:sp macro="" textlink="">
      <xdr:nvSpPr>
        <xdr:cNvPr id="141" name="物件費該当値テキスト"/>
        <xdr:cNvSpPr txBox="1"/>
      </xdr:nvSpPr>
      <xdr:spPr>
        <a:xfrm>
          <a:off x="4686300" y="984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78439</xdr:rowOff>
    </xdr:from>
    <xdr:to>
      <xdr:col>20</xdr:col>
      <xdr:colOff>38100</xdr:colOff>
      <xdr:row>58</xdr:row>
      <xdr:rowOff>8589</xdr:rowOff>
    </xdr:to>
    <xdr:sp macro="" textlink="">
      <xdr:nvSpPr>
        <xdr:cNvPr id="142" name="楕円 141"/>
        <xdr:cNvSpPr/>
      </xdr:nvSpPr>
      <xdr:spPr>
        <a:xfrm>
          <a:off x="3746500" y="98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171166</xdr:rowOff>
    </xdr:from>
    <xdr:ext cx="534377" cy="259045"/>
    <xdr:sp macro="" textlink="">
      <xdr:nvSpPr>
        <xdr:cNvPr id="143" name="テキスト ボックス 142"/>
        <xdr:cNvSpPr txBox="1"/>
      </xdr:nvSpPr>
      <xdr:spPr>
        <a:xfrm>
          <a:off x="3530111" y="99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6528</xdr:rowOff>
    </xdr:from>
    <xdr:to>
      <xdr:col>15</xdr:col>
      <xdr:colOff>101600</xdr:colOff>
      <xdr:row>58</xdr:row>
      <xdr:rowOff>108128</xdr:rowOff>
    </xdr:to>
    <xdr:sp macro="" textlink="">
      <xdr:nvSpPr>
        <xdr:cNvPr id="144" name="楕円 143"/>
        <xdr:cNvSpPr/>
      </xdr:nvSpPr>
      <xdr:spPr>
        <a:xfrm>
          <a:off x="2857500" y="99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99255</xdr:rowOff>
    </xdr:from>
    <xdr:ext cx="534377" cy="259045"/>
    <xdr:sp macro="" textlink="">
      <xdr:nvSpPr>
        <xdr:cNvPr id="145" name="テキスト ボックス 144"/>
        <xdr:cNvSpPr txBox="1"/>
      </xdr:nvSpPr>
      <xdr:spPr>
        <a:xfrm>
          <a:off x="2641111" y="100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158634</xdr:rowOff>
    </xdr:from>
    <xdr:to>
      <xdr:col>10</xdr:col>
      <xdr:colOff>165100</xdr:colOff>
      <xdr:row>58</xdr:row>
      <xdr:rowOff>88784</xdr:rowOff>
    </xdr:to>
    <xdr:sp macro="" textlink="">
      <xdr:nvSpPr>
        <xdr:cNvPr id="146" name="楕円 145"/>
        <xdr:cNvSpPr/>
      </xdr:nvSpPr>
      <xdr:spPr>
        <a:xfrm>
          <a:off x="1968500" y="99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79911</xdr:rowOff>
    </xdr:from>
    <xdr:ext cx="534377" cy="259045"/>
    <xdr:sp macro="" textlink="">
      <xdr:nvSpPr>
        <xdr:cNvPr id="147" name="テキスト ボックス 146"/>
        <xdr:cNvSpPr txBox="1"/>
      </xdr:nvSpPr>
      <xdr:spPr>
        <a:xfrm>
          <a:off x="1752111" y="1002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17729</xdr:rowOff>
    </xdr:from>
    <xdr:to>
      <xdr:col>6</xdr:col>
      <xdr:colOff>38100</xdr:colOff>
      <xdr:row>58</xdr:row>
      <xdr:rowOff>119329</xdr:rowOff>
    </xdr:to>
    <xdr:sp macro="" textlink="">
      <xdr:nvSpPr>
        <xdr:cNvPr id="148" name="楕円 147"/>
        <xdr:cNvSpPr/>
      </xdr:nvSpPr>
      <xdr:spPr>
        <a:xfrm>
          <a:off x="1079500" y="996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110456</xdr:rowOff>
    </xdr:from>
    <xdr:ext cx="534377" cy="259045"/>
    <xdr:sp macro="" textlink="">
      <xdr:nvSpPr>
        <xdr:cNvPr id="149" name="テキスト ボックス 148"/>
        <xdr:cNvSpPr txBox="1"/>
      </xdr:nvSpPr>
      <xdr:spPr>
        <a:xfrm>
          <a:off x="863111" y="1005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119926</xdr:rowOff>
    </xdr:from>
    <xdr:to>
      <xdr:col>24</xdr:col>
      <xdr:colOff>63500</xdr:colOff>
      <xdr:row>78</xdr:row>
      <xdr:rowOff>134138</xdr:rowOff>
    </xdr:to>
    <xdr:cxnSp macro="">
      <xdr:nvCxnSpPr>
        <xdr:cNvPr id="178" name="直線コネクタ 177"/>
        <xdr:cNvCxnSpPr/>
      </xdr:nvCxnSpPr>
      <xdr:spPr>
        <a:xfrm flipV="1">
          <a:off x="3797300" y="13493026"/>
          <a:ext cx="8382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131318</xdr:rowOff>
    </xdr:from>
    <xdr:to>
      <xdr:col>19</xdr:col>
      <xdr:colOff>177800</xdr:colOff>
      <xdr:row>78</xdr:row>
      <xdr:rowOff>134138</xdr:rowOff>
    </xdr:to>
    <xdr:cxnSp macro="">
      <xdr:nvCxnSpPr>
        <xdr:cNvPr id="181" name="直線コネクタ 180"/>
        <xdr:cNvCxnSpPr/>
      </xdr:nvCxnSpPr>
      <xdr:spPr>
        <a:xfrm>
          <a:off x="2908300" y="13504418"/>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128003</xdr:rowOff>
    </xdr:from>
    <xdr:to>
      <xdr:col>15</xdr:col>
      <xdr:colOff>50800</xdr:colOff>
      <xdr:row>78</xdr:row>
      <xdr:rowOff>131318</xdr:rowOff>
    </xdr:to>
    <xdr:cxnSp macro="">
      <xdr:nvCxnSpPr>
        <xdr:cNvPr id="184" name="直線コネクタ 183"/>
        <xdr:cNvCxnSpPr/>
      </xdr:nvCxnSpPr>
      <xdr:spPr>
        <a:xfrm>
          <a:off x="2019300" y="13501103"/>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128003</xdr:rowOff>
    </xdr:from>
    <xdr:to>
      <xdr:col>10</xdr:col>
      <xdr:colOff>114300</xdr:colOff>
      <xdr:row>78</xdr:row>
      <xdr:rowOff>133186</xdr:rowOff>
    </xdr:to>
    <xdr:cxnSp macro="">
      <xdr:nvCxnSpPr>
        <xdr:cNvPr id="187" name="直線コネクタ 186"/>
        <xdr:cNvCxnSpPr/>
      </xdr:nvCxnSpPr>
      <xdr:spPr>
        <a:xfrm flipV="1">
          <a:off x="1130300" y="13501103"/>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69126</xdr:rowOff>
    </xdr:from>
    <xdr:to>
      <xdr:col>24</xdr:col>
      <xdr:colOff>114300</xdr:colOff>
      <xdr:row>78</xdr:row>
      <xdr:rowOff>170726</xdr:rowOff>
    </xdr:to>
    <xdr:sp macro="" textlink="">
      <xdr:nvSpPr>
        <xdr:cNvPr id="197" name="楕円 196"/>
        <xdr:cNvSpPr/>
      </xdr:nvSpPr>
      <xdr:spPr>
        <a:xfrm>
          <a:off x="4584700" y="1344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155503</xdr:rowOff>
    </xdr:from>
    <xdr:ext cx="469744" cy="259045"/>
    <xdr:sp macro="" textlink="">
      <xdr:nvSpPr>
        <xdr:cNvPr id="198" name="維持補修費該当値テキスト"/>
        <xdr:cNvSpPr txBox="1"/>
      </xdr:nvSpPr>
      <xdr:spPr>
        <a:xfrm>
          <a:off x="4686300" y="1335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83338</xdr:rowOff>
    </xdr:from>
    <xdr:to>
      <xdr:col>20</xdr:col>
      <xdr:colOff>38100</xdr:colOff>
      <xdr:row>79</xdr:row>
      <xdr:rowOff>13488</xdr:rowOff>
    </xdr:to>
    <xdr:sp macro="" textlink="">
      <xdr:nvSpPr>
        <xdr:cNvPr id="199" name="楕円 198"/>
        <xdr:cNvSpPr/>
      </xdr:nvSpPr>
      <xdr:spPr>
        <a:xfrm>
          <a:off x="3746500" y="1345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4615</xdr:rowOff>
    </xdr:from>
    <xdr:ext cx="469744" cy="259045"/>
    <xdr:sp macro="" textlink="">
      <xdr:nvSpPr>
        <xdr:cNvPr id="200" name="テキスト ボックス 199"/>
        <xdr:cNvSpPr txBox="1"/>
      </xdr:nvSpPr>
      <xdr:spPr>
        <a:xfrm>
          <a:off x="3562428" y="1354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80518</xdr:rowOff>
    </xdr:from>
    <xdr:to>
      <xdr:col>15</xdr:col>
      <xdr:colOff>101600</xdr:colOff>
      <xdr:row>79</xdr:row>
      <xdr:rowOff>10668</xdr:rowOff>
    </xdr:to>
    <xdr:sp macro="" textlink="">
      <xdr:nvSpPr>
        <xdr:cNvPr id="201" name="楕円 200"/>
        <xdr:cNvSpPr/>
      </xdr:nvSpPr>
      <xdr:spPr>
        <a:xfrm>
          <a:off x="2857500" y="134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1795</xdr:rowOff>
    </xdr:from>
    <xdr:ext cx="469744" cy="259045"/>
    <xdr:sp macro="" textlink="">
      <xdr:nvSpPr>
        <xdr:cNvPr id="202" name="テキスト ボックス 201"/>
        <xdr:cNvSpPr txBox="1"/>
      </xdr:nvSpPr>
      <xdr:spPr>
        <a:xfrm>
          <a:off x="2673428" y="1354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77203</xdr:rowOff>
    </xdr:from>
    <xdr:to>
      <xdr:col>10</xdr:col>
      <xdr:colOff>165100</xdr:colOff>
      <xdr:row>79</xdr:row>
      <xdr:rowOff>7353</xdr:rowOff>
    </xdr:to>
    <xdr:sp macro="" textlink="">
      <xdr:nvSpPr>
        <xdr:cNvPr id="203" name="楕円 202"/>
        <xdr:cNvSpPr/>
      </xdr:nvSpPr>
      <xdr:spPr>
        <a:xfrm>
          <a:off x="1968500" y="134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169930</xdr:rowOff>
    </xdr:from>
    <xdr:ext cx="469744" cy="259045"/>
    <xdr:sp macro="" textlink="">
      <xdr:nvSpPr>
        <xdr:cNvPr id="204" name="テキスト ボックス 203"/>
        <xdr:cNvSpPr txBox="1"/>
      </xdr:nvSpPr>
      <xdr:spPr>
        <a:xfrm>
          <a:off x="1784428" y="1354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82386</xdr:rowOff>
    </xdr:from>
    <xdr:to>
      <xdr:col>6</xdr:col>
      <xdr:colOff>38100</xdr:colOff>
      <xdr:row>79</xdr:row>
      <xdr:rowOff>12536</xdr:rowOff>
    </xdr:to>
    <xdr:sp macro="" textlink="">
      <xdr:nvSpPr>
        <xdr:cNvPr id="205" name="楕円 204"/>
        <xdr:cNvSpPr/>
      </xdr:nvSpPr>
      <xdr:spPr>
        <a:xfrm>
          <a:off x="1079500" y="134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3663</xdr:rowOff>
    </xdr:from>
    <xdr:ext cx="469744" cy="259045"/>
    <xdr:sp macro="" textlink="">
      <xdr:nvSpPr>
        <xdr:cNvPr id="206" name="テキスト ボックス 205"/>
        <xdr:cNvSpPr txBox="1"/>
      </xdr:nvSpPr>
      <xdr:spPr>
        <a:xfrm>
          <a:off x="895428" y="1354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74251</xdr:rowOff>
    </xdr:from>
    <xdr:to>
      <xdr:col>24</xdr:col>
      <xdr:colOff>63500</xdr:colOff>
      <xdr:row>97</xdr:row>
      <xdr:rowOff>102918</xdr:rowOff>
    </xdr:to>
    <xdr:cxnSp macro="">
      <xdr:nvCxnSpPr>
        <xdr:cNvPr id="234" name="直線コネクタ 233"/>
        <xdr:cNvCxnSpPr/>
      </xdr:nvCxnSpPr>
      <xdr:spPr>
        <a:xfrm flipV="1">
          <a:off x="3797300" y="16533451"/>
          <a:ext cx="838200" cy="20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58821</xdr:rowOff>
    </xdr:from>
    <xdr:to>
      <xdr:col>19</xdr:col>
      <xdr:colOff>177800</xdr:colOff>
      <xdr:row>97</xdr:row>
      <xdr:rowOff>102918</xdr:rowOff>
    </xdr:to>
    <xdr:cxnSp macro="">
      <xdr:nvCxnSpPr>
        <xdr:cNvPr id="237" name="直線コネクタ 236"/>
        <xdr:cNvCxnSpPr/>
      </xdr:nvCxnSpPr>
      <xdr:spPr>
        <a:xfrm>
          <a:off x="2908300" y="16689471"/>
          <a:ext cx="889000" cy="4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58821</xdr:rowOff>
    </xdr:from>
    <xdr:to>
      <xdr:col>15</xdr:col>
      <xdr:colOff>50800</xdr:colOff>
      <xdr:row>97</xdr:row>
      <xdr:rowOff>125985</xdr:rowOff>
    </xdr:to>
    <xdr:cxnSp macro="">
      <xdr:nvCxnSpPr>
        <xdr:cNvPr id="240" name="直線コネクタ 239"/>
        <xdr:cNvCxnSpPr/>
      </xdr:nvCxnSpPr>
      <xdr:spPr>
        <a:xfrm flipV="1">
          <a:off x="2019300" y="16689471"/>
          <a:ext cx="889000" cy="6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125985</xdr:rowOff>
    </xdr:from>
    <xdr:to>
      <xdr:col>10</xdr:col>
      <xdr:colOff>114300</xdr:colOff>
      <xdr:row>98</xdr:row>
      <xdr:rowOff>60810</xdr:rowOff>
    </xdr:to>
    <xdr:cxnSp macro="">
      <xdr:nvCxnSpPr>
        <xdr:cNvPr id="243" name="直線コネクタ 242"/>
        <xdr:cNvCxnSpPr/>
      </xdr:nvCxnSpPr>
      <xdr:spPr>
        <a:xfrm flipV="1">
          <a:off x="1130300" y="16756635"/>
          <a:ext cx="889000" cy="10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23451</xdr:rowOff>
    </xdr:from>
    <xdr:to>
      <xdr:col>24</xdr:col>
      <xdr:colOff>114300</xdr:colOff>
      <xdr:row>96</xdr:row>
      <xdr:rowOff>125051</xdr:rowOff>
    </xdr:to>
    <xdr:sp macro="" textlink="">
      <xdr:nvSpPr>
        <xdr:cNvPr id="253" name="楕円 252"/>
        <xdr:cNvSpPr/>
      </xdr:nvSpPr>
      <xdr:spPr>
        <a:xfrm>
          <a:off x="4584700" y="1648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1878</xdr:rowOff>
    </xdr:from>
    <xdr:ext cx="534377" cy="259045"/>
    <xdr:sp macro="" textlink="">
      <xdr:nvSpPr>
        <xdr:cNvPr id="254" name="扶助費該当値テキスト"/>
        <xdr:cNvSpPr txBox="1"/>
      </xdr:nvSpPr>
      <xdr:spPr>
        <a:xfrm>
          <a:off x="4686300" y="164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52118</xdr:rowOff>
    </xdr:from>
    <xdr:to>
      <xdr:col>20</xdr:col>
      <xdr:colOff>38100</xdr:colOff>
      <xdr:row>97</xdr:row>
      <xdr:rowOff>153718</xdr:rowOff>
    </xdr:to>
    <xdr:sp macro="" textlink="">
      <xdr:nvSpPr>
        <xdr:cNvPr id="255" name="楕円 254"/>
        <xdr:cNvSpPr/>
      </xdr:nvSpPr>
      <xdr:spPr>
        <a:xfrm>
          <a:off x="3746500" y="1668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144845</xdr:rowOff>
    </xdr:from>
    <xdr:ext cx="534377" cy="259045"/>
    <xdr:sp macro="" textlink="">
      <xdr:nvSpPr>
        <xdr:cNvPr id="256" name="テキスト ボックス 255"/>
        <xdr:cNvSpPr txBox="1"/>
      </xdr:nvSpPr>
      <xdr:spPr>
        <a:xfrm>
          <a:off x="3530111" y="167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8021</xdr:rowOff>
    </xdr:from>
    <xdr:to>
      <xdr:col>15</xdr:col>
      <xdr:colOff>101600</xdr:colOff>
      <xdr:row>97</xdr:row>
      <xdr:rowOff>109621</xdr:rowOff>
    </xdr:to>
    <xdr:sp macro="" textlink="">
      <xdr:nvSpPr>
        <xdr:cNvPr id="257" name="楕円 256"/>
        <xdr:cNvSpPr/>
      </xdr:nvSpPr>
      <xdr:spPr>
        <a:xfrm>
          <a:off x="2857500" y="166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100748</xdr:rowOff>
    </xdr:from>
    <xdr:ext cx="534377" cy="259045"/>
    <xdr:sp macro="" textlink="">
      <xdr:nvSpPr>
        <xdr:cNvPr id="258" name="テキスト ボックス 257"/>
        <xdr:cNvSpPr txBox="1"/>
      </xdr:nvSpPr>
      <xdr:spPr>
        <a:xfrm>
          <a:off x="2641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75185</xdr:rowOff>
    </xdr:from>
    <xdr:to>
      <xdr:col>10</xdr:col>
      <xdr:colOff>165100</xdr:colOff>
      <xdr:row>98</xdr:row>
      <xdr:rowOff>5335</xdr:rowOff>
    </xdr:to>
    <xdr:sp macro="" textlink="">
      <xdr:nvSpPr>
        <xdr:cNvPr id="259" name="楕円 258"/>
        <xdr:cNvSpPr/>
      </xdr:nvSpPr>
      <xdr:spPr>
        <a:xfrm>
          <a:off x="1968500" y="167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167912</xdr:rowOff>
    </xdr:from>
    <xdr:ext cx="534377" cy="259045"/>
    <xdr:sp macro="" textlink="">
      <xdr:nvSpPr>
        <xdr:cNvPr id="260" name="テキスト ボックス 259"/>
        <xdr:cNvSpPr txBox="1"/>
      </xdr:nvSpPr>
      <xdr:spPr>
        <a:xfrm>
          <a:off x="1752111" y="1679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10010</xdr:rowOff>
    </xdr:from>
    <xdr:to>
      <xdr:col>6</xdr:col>
      <xdr:colOff>38100</xdr:colOff>
      <xdr:row>98</xdr:row>
      <xdr:rowOff>111610</xdr:rowOff>
    </xdr:to>
    <xdr:sp macro="" textlink="">
      <xdr:nvSpPr>
        <xdr:cNvPr id="261" name="楕円 260"/>
        <xdr:cNvSpPr/>
      </xdr:nvSpPr>
      <xdr:spPr>
        <a:xfrm>
          <a:off x="1079500" y="168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102737</xdr:rowOff>
    </xdr:from>
    <xdr:ext cx="534377" cy="259045"/>
    <xdr:sp macro="" textlink="">
      <xdr:nvSpPr>
        <xdr:cNvPr id="262" name="テキスト ボックス 261"/>
        <xdr:cNvSpPr txBox="1"/>
      </xdr:nvSpPr>
      <xdr:spPr>
        <a:xfrm>
          <a:off x="863111" y="169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158941</xdr:rowOff>
    </xdr:from>
    <xdr:to>
      <xdr:col>55</xdr:col>
      <xdr:colOff>0</xdr:colOff>
      <xdr:row>36</xdr:row>
      <xdr:rowOff>69299</xdr:rowOff>
    </xdr:to>
    <xdr:cxnSp macro="">
      <xdr:nvCxnSpPr>
        <xdr:cNvPr id="291" name="直線コネクタ 290"/>
        <xdr:cNvCxnSpPr/>
      </xdr:nvCxnSpPr>
      <xdr:spPr>
        <a:xfrm>
          <a:off x="9639300" y="5988241"/>
          <a:ext cx="838200" cy="25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158941</xdr:rowOff>
    </xdr:from>
    <xdr:to>
      <xdr:col>50</xdr:col>
      <xdr:colOff>114300</xdr:colOff>
      <xdr:row>35</xdr:row>
      <xdr:rowOff>98316</xdr:rowOff>
    </xdr:to>
    <xdr:cxnSp macro="">
      <xdr:nvCxnSpPr>
        <xdr:cNvPr id="294" name="直線コネクタ 293"/>
        <xdr:cNvCxnSpPr/>
      </xdr:nvCxnSpPr>
      <xdr:spPr>
        <a:xfrm flipV="1">
          <a:off x="8750300" y="5988241"/>
          <a:ext cx="889000" cy="11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98316</xdr:rowOff>
    </xdr:from>
    <xdr:to>
      <xdr:col>45</xdr:col>
      <xdr:colOff>177800</xdr:colOff>
      <xdr:row>36</xdr:row>
      <xdr:rowOff>21239</xdr:rowOff>
    </xdr:to>
    <xdr:cxnSp macro="">
      <xdr:nvCxnSpPr>
        <xdr:cNvPr id="297" name="直線コネクタ 296"/>
        <xdr:cNvCxnSpPr/>
      </xdr:nvCxnSpPr>
      <xdr:spPr>
        <a:xfrm flipV="1">
          <a:off x="7861300" y="6099066"/>
          <a:ext cx="889000" cy="9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21239</xdr:rowOff>
    </xdr:from>
    <xdr:to>
      <xdr:col>41</xdr:col>
      <xdr:colOff>50800</xdr:colOff>
      <xdr:row>36</xdr:row>
      <xdr:rowOff>37920</xdr:rowOff>
    </xdr:to>
    <xdr:cxnSp macro="">
      <xdr:nvCxnSpPr>
        <xdr:cNvPr id="300" name="直線コネクタ 299"/>
        <xdr:cNvCxnSpPr/>
      </xdr:nvCxnSpPr>
      <xdr:spPr>
        <a:xfrm flipV="1">
          <a:off x="6972300" y="6193439"/>
          <a:ext cx="889000" cy="1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167202</xdr:rowOff>
    </xdr:from>
    <xdr:ext cx="534377" cy="259045"/>
    <xdr:sp macro="" textlink="">
      <xdr:nvSpPr>
        <xdr:cNvPr id="304" name="テキスト ボックス 303"/>
        <xdr:cNvSpPr txBox="1"/>
      </xdr:nvSpPr>
      <xdr:spPr>
        <a:xfrm>
          <a:off x="6705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18499</xdr:rowOff>
    </xdr:from>
    <xdr:to>
      <xdr:col>55</xdr:col>
      <xdr:colOff>50800</xdr:colOff>
      <xdr:row>36</xdr:row>
      <xdr:rowOff>120099</xdr:rowOff>
    </xdr:to>
    <xdr:sp macro="" textlink="">
      <xdr:nvSpPr>
        <xdr:cNvPr id="310" name="楕円 309"/>
        <xdr:cNvSpPr/>
      </xdr:nvSpPr>
      <xdr:spPr>
        <a:xfrm>
          <a:off x="10426700" y="61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168376</xdr:rowOff>
    </xdr:from>
    <xdr:ext cx="534377" cy="259045"/>
    <xdr:sp macro="" textlink="">
      <xdr:nvSpPr>
        <xdr:cNvPr id="311" name="補助費等該当値テキスト"/>
        <xdr:cNvSpPr txBox="1"/>
      </xdr:nvSpPr>
      <xdr:spPr>
        <a:xfrm>
          <a:off x="10528300" y="616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108141</xdr:rowOff>
    </xdr:from>
    <xdr:to>
      <xdr:col>50</xdr:col>
      <xdr:colOff>165100</xdr:colOff>
      <xdr:row>35</xdr:row>
      <xdr:rowOff>38291</xdr:rowOff>
    </xdr:to>
    <xdr:sp macro="" textlink="">
      <xdr:nvSpPr>
        <xdr:cNvPr id="312" name="楕円 311"/>
        <xdr:cNvSpPr/>
      </xdr:nvSpPr>
      <xdr:spPr>
        <a:xfrm>
          <a:off x="9588500" y="593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54818</xdr:rowOff>
    </xdr:from>
    <xdr:ext cx="534377" cy="259045"/>
    <xdr:sp macro="" textlink="">
      <xdr:nvSpPr>
        <xdr:cNvPr id="313" name="テキスト ボックス 312"/>
        <xdr:cNvSpPr txBox="1"/>
      </xdr:nvSpPr>
      <xdr:spPr>
        <a:xfrm>
          <a:off x="9372111" y="57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47516</xdr:rowOff>
    </xdr:from>
    <xdr:to>
      <xdr:col>46</xdr:col>
      <xdr:colOff>38100</xdr:colOff>
      <xdr:row>35</xdr:row>
      <xdr:rowOff>149116</xdr:rowOff>
    </xdr:to>
    <xdr:sp macro="" textlink="">
      <xdr:nvSpPr>
        <xdr:cNvPr id="314" name="楕円 313"/>
        <xdr:cNvSpPr/>
      </xdr:nvSpPr>
      <xdr:spPr>
        <a:xfrm>
          <a:off x="8699500" y="60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165643</xdr:rowOff>
    </xdr:from>
    <xdr:ext cx="534377" cy="259045"/>
    <xdr:sp macro="" textlink="">
      <xdr:nvSpPr>
        <xdr:cNvPr id="315" name="テキスト ボックス 314"/>
        <xdr:cNvSpPr txBox="1"/>
      </xdr:nvSpPr>
      <xdr:spPr>
        <a:xfrm>
          <a:off x="8483111" y="582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141889</xdr:rowOff>
    </xdr:from>
    <xdr:to>
      <xdr:col>41</xdr:col>
      <xdr:colOff>101600</xdr:colOff>
      <xdr:row>36</xdr:row>
      <xdr:rowOff>72039</xdr:rowOff>
    </xdr:to>
    <xdr:sp macro="" textlink="">
      <xdr:nvSpPr>
        <xdr:cNvPr id="316" name="楕円 315"/>
        <xdr:cNvSpPr/>
      </xdr:nvSpPr>
      <xdr:spPr>
        <a:xfrm>
          <a:off x="7810500" y="61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88566</xdr:rowOff>
    </xdr:from>
    <xdr:ext cx="534377" cy="259045"/>
    <xdr:sp macro="" textlink="">
      <xdr:nvSpPr>
        <xdr:cNvPr id="317" name="テキスト ボックス 316"/>
        <xdr:cNvSpPr txBox="1"/>
      </xdr:nvSpPr>
      <xdr:spPr>
        <a:xfrm>
          <a:off x="7594111" y="59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158570</xdr:rowOff>
    </xdr:from>
    <xdr:to>
      <xdr:col>36</xdr:col>
      <xdr:colOff>165100</xdr:colOff>
      <xdr:row>36</xdr:row>
      <xdr:rowOff>88720</xdr:rowOff>
    </xdr:to>
    <xdr:sp macro="" textlink="">
      <xdr:nvSpPr>
        <xdr:cNvPr id="318" name="楕円 317"/>
        <xdr:cNvSpPr/>
      </xdr:nvSpPr>
      <xdr:spPr>
        <a:xfrm>
          <a:off x="6921500" y="615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105247</xdr:rowOff>
    </xdr:from>
    <xdr:ext cx="534377" cy="259045"/>
    <xdr:sp macro="" textlink="">
      <xdr:nvSpPr>
        <xdr:cNvPr id="319" name="テキスト ボックス 318"/>
        <xdr:cNvSpPr txBox="1"/>
      </xdr:nvSpPr>
      <xdr:spPr>
        <a:xfrm>
          <a:off x="6705111" y="593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33243</xdr:rowOff>
    </xdr:from>
    <xdr:to>
      <xdr:col>55</xdr:col>
      <xdr:colOff>0</xdr:colOff>
      <xdr:row>58</xdr:row>
      <xdr:rowOff>46468</xdr:rowOff>
    </xdr:to>
    <xdr:cxnSp macro="">
      <xdr:nvCxnSpPr>
        <xdr:cNvPr id="346" name="直線コネクタ 345"/>
        <xdr:cNvCxnSpPr/>
      </xdr:nvCxnSpPr>
      <xdr:spPr>
        <a:xfrm flipV="1">
          <a:off x="9639300" y="9977343"/>
          <a:ext cx="838200" cy="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146176</xdr:rowOff>
    </xdr:from>
    <xdr:to>
      <xdr:col>50</xdr:col>
      <xdr:colOff>114300</xdr:colOff>
      <xdr:row>58</xdr:row>
      <xdr:rowOff>46468</xdr:rowOff>
    </xdr:to>
    <xdr:cxnSp macro="">
      <xdr:nvCxnSpPr>
        <xdr:cNvPr id="349" name="直線コネクタ 348"/>
        <xdr:cNvCxnSpPr/>
      </xdr:nvCxnSpPr>
      <xdr:spPr>
        <a:xfrm>
          <a:off x="8750300" y="9918826"/>
          <a:ext cx="889000" cy="7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146176</xdr:rowOff>
    </xdr:from>
    <xdr:to>
      <xdr:col>45</xdr:col>
      <xdr:colOff>177800</xdr:colOff>
      <xdr:row>58</xdr:row>
      <xdr:rowOff>39651</xdr:rowOff>
    </xdr:to>
    <xdr:cxnSp macro="">
      <xdr:nvCxnSpPr>
        <xdr:cNvPr id="352" name="直線コネクタ 351"/>
        <xdr:cNvCxnSpPr/>
      </xdr:nvCxnSpPr>
      <xdr:spPr>
        <a:xfrm flipV="1">
          <a:off x="7861300" y="9918826"/>
          <a:ext cx="889000" cy="6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39651</xdr:rowOff>
    </xdr:from>
    <xdr:to>
      <xdr:col>41</xdr:col>
      <xdr:colOff>50800</xdr:colOff>
      <xdr:row>58</xdr:row>
      <xdr:rowOff>82660</xdr:rowOff>
    </xdr:to>
    <xdr:cxnSp macro="">
      <xdr:nvCxnSpPr>
        <xdr:cNvPr id="355" name="直線コネクタ 354"/>
        <xdr:cNvCxnSpPr/>
      </xdr:nvCxnSpPr>
      <xdr:spPr>
        <a:xfrm flipV="1">
          <a:off x="6972300" y="9983751"/>
          <a:ext cx="889000" cy="4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153893</xdr:rowOff>
    </xdr:from>
    <xdr:to>
      <xdr:col>55</xdr:col>
      <xdr:colOff>50800</xdr:colOff>
      <xdr:row>58</xdr:row>
      <xdr:rowOff>84043</xdr:rowOff>
    </xdr:to>
    <xdr:sp macro="" textlink="">
      <xdr:nvSpPr>
        <xdr:cNvPr id="365" name="楕円 364"/>
        <xdr:cNvSpPr/>
      </xdr:nvSpPr>
      <xdr:spPr>
        <a:xfrm>
          <a:off x="10426700" y="99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68820</xdr:rowOff>
    </xdr:from>
    <xdr:ext cx="534377" cy="259045"/>
    <xdr:sp macro="" textlink="">
      <xdr:nvSpPr>
        <xdr:cNvPr id="366" name="普通建設事業費該当値テキスト"/>
        <xdr:cNvSpPr txBox="1"/>
      </xdr:nvSpPr>
      <xdr:spPr>
        <a:xfrm>
          <a:off x="10528300" y="98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167118</xdr:rowOff>
    </xdr:from>
    <xdr:to>
      <xdr:col>50</xdr:col>
      <xdr:colOff>165100</xdr:colOff>
      <xdr:row>58</xdr:row>
      <xdr:rowOff>97268</xdr:rowOff>
    </xdr:to>
    <xdr:sp macro="" textlink="">
      <xdr:nvSpPr>
        <xdr:cNvPr id="367" name="楕円 366"/>
        <xdr:cNvSpPr/>
      </xdr:nvSpPr>
      <xdr:spPr>
        <a:xfrm>
          <a:off x="9588500" y="99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88395</xdr:rowOff>
    </xdr:from>
    <xdr:ext cx="534377" cy="259045"/>
    <xdr:sp macro="" textlink="">
      <xdr:nvSpPr>
        <xdr:cNvPr id="368" name="テキスト ボックス 367"/>
        <xdr:cNvSpPr txBox="1"/>
      </xdr:nvSpPr>
      <xdr:spPr>
        <a:xfrm>
          <a:off x="9372111" y="1003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95376</xdr:rowOff>
    </xdr:from>
    <xdr:to>
      <xdr:col>46</xdr:col>
      <xdr:colOff>38100</xdr:colOff>
      <xdr:row>58</xdr:row>
      <xdr:rowOff>25526</xdr:rowOff>
    </xdr:to>
    <xdr:sp macro="" textlink="">
      <xdr:nvSpPr>
        <xdr:cNvPr id="369" name="楕円 368"/>
        <xdr:cNvSpPr/>
      </xdr:nvSpPr>
      <xdr:spPr>
        <a:xfrm>
          <a:off x="8699500" y="98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42053</xdr:rowOff>
    </xdr:from>
    <xdr:ext cx="534377" cy="259045"/>
    <xdr:sp macro="" textlink="">
      <xdr:nvSpPr>
        <xdr:cNvPr id="370" name="テキスト ボックス 369"/>
        <xdr:cNvSpPr txBox="1"/>
      </xdr:nvSpPr>
      <xdr:spPr>
        <a:xfrm>
          <a:off x="8483111" y="96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160301</xdr:rowOff>
    </xdr:from>
    <xdr:to>
      <xdr:col>41</xdr:col>
      <xdr:colOff>101600</xdr:colOff>
      <xdr:row>58</xdr:row>
      <xdr:rowOff>90451</xdr:rowOff>
    </xdr:to>
    <xdr:sp macro="" textlink="">
      <xdr:nvSpPr>
        <xdr:cNvPr id="371" name="楕円 370"/>
        <xdr:cNvSpPr/>
      </xdr:nvSpPr>
      <xdr:spPr>
        <a:xfrm>
          <a:off x="7810500" y="993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81578</xdr:rowOff>
    </xdr:from>
    <xdr:ext cx="534377" cy="259045"/>
    <xdr:sp macro="" textlink="">
      <xdr:nvSpPr>
        <xdr:cNvPr id="372" name="テキスト ボックス 371"/>
        <xdr:cNvSpPr txBox="1"/>
      </xdr:nvSpPr>
      <xdr:spPr>
        <a:xfrm>
          <a:off x="7594111" y="1002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31860</xdr:rowOff>
    </xdr:from>
    <xdr:to>
      <xdr:col>36</xdr:col>
      <xdr:colOff>165100</xdr:colOff>
      <xdr:row>58</xdr:row>
      <xdr:rowOff>133460</xdr:rowOff>
    </xdr:to>
    <xdr:sp macro="" textlink="">
      <xdr:nvSpPr>
        <xdr:cNvPr id="373" name="楕円 372"/>
        <xdr:cNvSpPr/>
      </xdr:nvSpPr>
      <xdr:spPr>
        <a:xfrm>
          <a:off x="6921500" y="99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124587</xdr:rowOff>
    </xdr:from>
    <xdr:ext cx="534377" cy="259045"/>
    <xdr:sp macro="" textlink="">
      <xdr:nvSpPr>
        <xdr:cNvPr id="374" name="テキスト ボックス 373"/>
        <xdr:cNvSpPr txBox="1"/>
      </xdr:nvSpPr>
      <xdr:spPr>
        <a:xfrm>
          <a:off x="6705111" y="1006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134080</xdr:rowOff>
    </xdr:from>
    <xdr:to>
      <xdr:col>55</xdr:col>
      <xdr:colOff>0</xdr:colOff>
      <xdr:row>78</xdr:row>
      <xdr:rowOff>139182</xdr:rowOff>
    </xdr:to>
    <xdr:cxnSp macro="">
      <xdr:nvCxnSpPr>
        <xdr:cNvPr id="403" name="直線コネクタ 402"/>
        <xdr:cNvCxnSpPr/>
      </xdr:nvCxnSpPr>
      <xdr:spPr>
        <a:xfrm flipV="1">
          <a:off x="9639300" y="13507180"/>
          <a:ext cx="8382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4246</xdr:rowOff>
    </xdr:from>
    <xdr:to>
      <xdr:col>50</xdr:col>
      <xdr:colOff>114300</xdr:colOff>
      <xdr:row>78</xdr:row>
      <xdr:rowOff>139182</xdr:rowOff>
    </xdr:to>
    <xdr:cxnSp macro="">
      <xdr:nvCxnSpPr>
        <xdr:cNvPr id="406" name="直線コネクタ 405"/>
        <xdr:cNvCxnSpPr/>
      </xdr:nvCxnSpPr>
      <xdr:spPr>
        <a:xfrm>
          <a:off x="8750300" y="13377346"/>
          <a:ext cx="889000" cy="13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4246</xdr:rowOff>
    </xdr:from>
    <xdr:to>
      <xdr:col>45</xdr:col>
      <xdr:colOff>177800</xdr:colOff>
      <xdr:row>78</xdr:row>
      <xdr:rowOff>93097</xdr:rowOff>
    </xdr:to>
    <xdr:cxnSp macro="">
      <xdr:nvCxnSpPr>
        <xdr:cNvPr id="409" name="直線コネクタ 408"/>
        <xdr:cNvCxnSpPr/>
      </xdr:nvCxnSpPr>
      <xdr:spPr>
        <a:xfrm flipV="1">
          <a:off x="7861300" y="13377346"/>
          <a:ext cx="889000" cy="8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166493</xdr:rowOff>
    </xdr:from>
    <xdr:ext cx="534377" cy="259045"/>
    <xdr:sp macro="" textlink="">
      <xdr:nvSpPr>
        <xdr:cNvPr id="411" name="テキスト ボックス 410"/>
        <xdr:cNvSpPr txBox="1"/>
      </xdr:nvSpPr>
      <xdr:spPr>
        <a:xfrm>
          <a:off x="8483111" y="135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93097</xdr:rowOff>
    </xdr:from>
    <xdr:to>
      <xdr:col>41</xdr:col>
      <xdr:colOff>50800</xdr:colOff>
      <xdr:row>78</xdr:row>
      <xdr:rowOff>163818</xdr:rowOff>
    </xdr:to>
    <xdr:cxnSp macro="">
      <xdr:nvCxnSpPr>
        <xdr:cNvPr id="412" name="直線コネクタ 411"/>
        <xdr:cNvCxnSpPr/>
      </xdr:nvCxnSpPr>
      <xdr:spPr>
        <a:xfrm flipV="1">
          <a:off x="6972300" y="13466197"/>
          <a:ext cx="889000" cy="7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3647</xdr:rowOff>
    </xdr:from>
    <xdr:ext cx="534377" cy="259045"/>
    <xdr:sp macro="" textlink="">
      <xdr:nvSpPr>
        <xdr:cNvPr id="414" name="テキスト ボックス 413"/>
        <xdr:cNvSpPr txBox="1"/>
      </xdr:nvSpPr>
      <xdr:spPr>
        <a:xfrm>
          <a:off x="7594111" y="135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83280</xdr:rowOff>
    </xdr:from>
    <xdr:to>
      <xdr:col>55</xdr:col>
      <xdr:colOff>50800</xdr:colOff>
      <xdr:row>79</xdr:row>
      <xdr:rowOff>13430</xdr:rowOff>
    </xdr:to>
    <xdr:sp macro="" textlink="">
      <xdr:nvSpPr>
        <xdr:cNvPr id="422" name="楕円 421"/>
        <xdr:cNvSpPr/>
      </xdr:nvSpPr>
      <xdr:spPr>
        <a:xfrm>
          <a:off x="10426700" y="134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42657</xdr:rowOff>
    </xdr:from>
    <xdr:ext cx="534377" cy="259045"/>
    <xdr:sp macro="" textlink="">
      <xdr:nvSpPr>
        <xdr:cNvPr id="423" name="普通建設事業費 （ うち新規整備　）該当値テキスト"/>
        <xdr:cNvSpPr txBox="1"/>
      </xdr:nvSpPr>
      <xdr:spPr>
        <a:xfrm>
          <a:off x="10528300" y="1324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88382</xdr:rowOff>
    </xdr:from>
    <xdr:to>
      <xdr:col>50</xdr:col>
      <xdr:colOff>165100</xdr:colOff>
      <xdr:row>79</xdr:row>
      <xdr:rowOff>18532</xdr:rowOff>
    </xdr:to>
    <xdr:sp macro="" textlink="">
      <xdr:nvSpPr>
        <xdr:cNvPr id="424" name="楕円 423"/>
        <xdr:cNvSpPr/>
      </xdr:nvSpPr>
      <xdr:spPr>
        <a:xfrm>
          <a:off x="9588500" y="134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9659</xdr:rowOff>
    </xdr:from>
    <xdr:ext cx="534377" cy="259045"/>
    <xdr:sp macro="" textlink="">
      <xdr:nvSpPr>
        <xdr:cNvPr id="425" name="テキスト ボックス 424"/>
        <xdr:cNvSpPr txBox="1"/>
      </xdr:nvSpPr>
      <xdr:spPr>
        <a:xfrm>
          <a:off x="9372111" y="135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124896</xdr:rowOff>
    </xdr:from>
    <xdr:to>
      <xdr:col>46</xdr:col>
      <xdr:colOff>38100</xdr:colOff>
      <xdr:row>78</xdr:row>
      <xdr:rowOff>55046</xdr:rowOff>
    </xdr:to>
    <xdr:sp macro="" textlink="">
      <xdr:nvSpPr>
        <xdr:cNvPr id="426" name="楕円 425"/>
        <xdr:cNvSpPr/>
      </xdr:nvSpPr>
      <xdr:spPr>
        <a:xfrm>
          <a:off x="8699500" y="133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71573</xdr:rowOff>
    </xdr:from>
    <xdr:ext cx="534377" cy="259045"/>
    <xdr:sp macro="" textlink="">
      <xdr:nvSpPr>
        <xdr:cNvPr id="427" name="テキスト ボックス 426"/>
        <xdr:cNvSpPr txBox="1"/>
      </xdr:nvSpPr>
      <xdr:spPr>
        <a:xfrm>
          <a:off x="8483111" y="1310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42297</xdr:rowOff>
    </xdr:from>
    <xdr:to>
      <xdr:col>41</xdr:col>
      <xdr:colOff>101600</xdr:colOff>
      <xdr:row>78</xdr:row>
      <xdr:rowOff>143897</xdr:rowOff>
    </xdr:to>
    <xdr:sp macro="" textlink="">
      <xdr:nvSpPr>
        <xdr:cNvPr id="428" name="楕円 427"/>
        <xdr:cNvSpPr/>
      </xdr:nvSpPr>
      <xdr:spPr>
        <a:xfrm>
          <a:off x="7810500" y="1341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160424</xdr:rowOff>
    </xdr:from>
    <xdr:ext cx="534377" cy="259045"/>
    <xdr:sp macro="" textlink="">
      <xdr:nvSpPr>
        <xdr:cNvPr id="429" name="テキスト ボックス 428"/>
        <xdr:cNvSpPr txBox="1"/>
      </xdr:nvSpPr>
      <xdr:spPr>
        <a:xfrm>
          <a:off x="7594111" y="131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113018</xdr:rowOff>
    </xdr:from>
    <xdr:to>
      <xdr:col>36</xdr:col>
      <xdr:colOff>165100</xdr:colOff>
      <xdr:row>79</xdr:row>
      <xdr:rowOff>43168</xdr:rowOff>
    </xdr:to>
    <xdr:sp macro="" textlink="">
      <xdr:nvSpPr>
        <xdr:cNvPr id="430" name="楕円 429"/>
        <xdr:cNvSpPr/>
      </xdr:nvSpPr>
      <xdr:spPr>
        <a:xfrm>
          <a:off x="6921500" y="134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34295</xdr:rowOff>
    </xdr:from>
    <xdr:ext cx="534377" cy="259045"/>
    <xdr:sp macro="" textlink="">
      <xdr:nvSpPr>
        <xdr:cNvPr id="431" name="テキスト ボックス 430"/>
        <xdr:cNvSpPr txBox="1"/>
      </xdr:nvSpPr>
      <xdr:spPr>
        <a:xfrm>
          <a:off x="6705111" y="1357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35088</xdr:rowOff>
    </xdr:from>
    <xdr:to>
      <xdr:col>55</xdr:col>
      <xdr:colOff>0</xdr:colOff>
      <xdr:row>98</xdr:row>
      <xdr:rowOff>105400</xdr:rowOff>
    </xdr:to>
    <xdr:cxnSp macro="">
      <xdr:nvCxnSpPr>
        <xdr:cNvPr id="462" name="直線コネクタ 461"/>
        <xdr:cNvCxnSpPr/>
      </xdr:nvCxnSpPr>
      <xdr:spPr>
        <a:xfrm flipV="1">
          <a:off x="9639300" y="16837188"/>
          <a:ext cx="838200" cy="7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105400</xdr:rowOff>
    </xdr:from>
    <xdr:to>
      <xdr:col>50</xdr:col>
      <xdr:colOff>114300</xdr:colOff>
      <xdr:row>98</xdr:row>
      <xdr:rowOff>128564</xdr:rowOff>
    </xdr:to>
    <xdr:cxnSp macro="">
      <xdr:nvCxnSpPr>
        <xdr:cNvPr id="465" name="直線コネクタ 464"/>
        <xdr:cNvCxnSpPr/>
      </xdr:nvCxnSpPr>
      <xdr:spPr>
        <a:xfrm flipV="1">
          <a:off x="8750300" y="16907500"/>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128564</xdr:rowOff>
    </xdr:from>
    <xdr:to>
      <xdr:col>45</xdr:col>
      <xdr:colOff>177800</xdr:colOff>
      <xdr:row>98</xdr:row>
      <xdr:rowOff>160469</xdr:rowOff>
    </xdr:to>
    <xdr:cxnSp macro="">
      <xdr:nvCxnSpPr>
        <xdr:cNvPr id="468" name="直線コネクタ 467"/>
        <xdr:cNvCxnSpPr/>
      </xdr:nvCxnSpPr>
      <xdr:spPr>
        <a:xfrm flipV="1">
          <a:off x="7861300" y="16930664"/>
          <a:ext cx="889000" cy="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160469</xdr:rowOff>
    </xdr:from>
    <xdr:to>
      <xdr:col>41</xdr:col>
      <xdr:colOff>50800</xdr:colOff>
      <xdr:row>98</xdr:row>
      <xdr:rowOff>167306</xdr:rowOff>
    </xdr:to>
    <xdr:cxnSp macro="">
      <xdr:nvCxnSpPr>
        <xdr:cNvPr id="471" name="直線コネクタ 470"/>
        <xdr:cNvCxnSpPr/>
      </xdr:nvCxnSpPr>
      <xdr:spPr>
        <a:xfrm flipV="1">
          <a:off x="6972300" y="16962569"/>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155738</xdr:rowOff>
    </xdr:from>
    <xdr:to>
      <xdr:col>55</xdr:col>
      <xdr:colOff>50800</xdr:colOff>
      <xdr:row>98</xdr:row>
      <xdr:rowOff>85888</xdr:rowOff>
    </xdr:to>
    <xdr:sp macro="" textlink="">
      <xdr:nvSpPr>
        <xdr:cNvPr id="481" name="楕円 480"/>
        <xdr:cNvSpPr/>
      </xdr:nvSpPr>
      <xdr:spPr>
        <a:xfrm>
          <a:off x="10426700" y="1678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134165</xdr:rowOff>
    </xdr:from>
    <xdr:ext cx="534377" cy="259045"/>
    <xdr:sp macro="" textlink="">
      <xdr:nvSpPr>
        <xdr:cNvPr id="482" name="普通建設事業費 （ うち更新整備　）該当値テキスト"/>
        <xdr:cNvSpPr txBox="1"/>
      </xdr:nvSpPr>
      <xdr:spPr>
        <a:xfrm>
          <a:off x="10528300" y="167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54600</xdr:rowOff>
    </xdr:from>
    <xdr:to>
      <xdr:col>50</xdr:col>
      <xdr:colOff>165100</xdr:colOff>
      <xdr:row>98</xdr:row>
      <xdr:rowOff>156200</xdr:rowOff>
    </xdr:to>
    <xdr:sp macro="" textlink="">
      <xdr:nvSpPr>
        <xdr:cNvPr id="483" name="楕円 482"/>
        <xdr:cNvSpPr/>
      </xdr:nvSpPr>
      <xdr:spPr>
        <a:xfrm>
          <a:off x="9588500" y="168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147327</xdr:rowOff>
    </xdr:from>
    <xdr:ext cx="534377" cy="259045"/>
    <xdr:sp macro="" textlink="">
      <xdr:nvSpPr>
        <xdr:cNvPr id="484" name="テキスト ボックス 483"/>
        <xdr:cNvSpPr txBox="1"/>
      </xdr:nvSpPr>
      <xdr:spPr>
        <a:xfrm>
          <a:off x="9372111" y="1694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77764</xdr:rowOff>
    </xdr:from>
    <xdr:to>
      <xdr:col>46</xdr:col>
      <xdr:colOff>38100</xdr:colOff>
      <xdr:row>99</xdr:row>
      <xdr:rowOff>7914</xdr:rowOff>
    </xdr:to>
    <xdr:sp macro="" textlink="">
      <xdr:nvSpPr>
        <xdr:cNvPr id="485" name="楕円 484"/>
        <xdr:cNvSpPr/>
      </xdr:nvSpPr>
      <xdr:spPr>
        <a:xfrm>
          <a:off x="8699500" y="168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170491</xdr:rowOff>
    </xdr:from>
    <xdr:ext cx="534377" cy="259045"/>
    <xdr:sp macro="" textlink="">
      <xdr:nvSpPr>
        <xdr:cNvPr id="486" name="テキスト ボックス 485"/>
        <xdr:cNvSpPr txBox="1"/>
      </xdr:nvSpPr>
      <xdr:spPr>
        <a:xfrm>
          <a:off x="8483111" y="169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109669</xdr:rowOff>
    </xdr:from>
    <xdr:to>
      <xdr:col>41</xdr:col>
      <xdr:colOff>101600</xdr:colOff>
      <xdr:row>99</xdr:row>
      <xdr:rowOff>39819</xdr:rowOff>
    </xdr:to>
    <xdr:sp macro="" textlink="">
      <xdr:nvSpPr>
        <xdr:cNvPr id="487" name="楕円 486"/>
        <xdr:cNvSpPr/>
      </xdr:nvSpPr>
      <xdr:spPr>
        <a:xfrm>
          <a:off x="7810500" y="169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30946</xdr:rowOff>
    </xdr:from>
    <xdr:ext cx="534377" cy="259045"/>
    <xdr:sp macro="" textlink="">
      <xdr:nvSpPr>
        <xdr:cNvPr id="488" name="テキスト ボックス 487"/>
        <xdr:cNvSpPr txBox="1"/>
      </xdr:nvSpPr>
      <xdr:spPr>
        <a:xfrm>
          <a:off x="7594111" y="1700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116506</xdr:rowOff>
    </xdr:from>
    <xdr:to>
      <xdr:col>36</xdr:col>
      <xdr:colOff>165100</xdr:colOff>
      <xdr:row>99</xdr:row>
      <xdr:rowOff>46656</xdr:rowOff>
    </xdr:to>
    <xdr:sp macro="" textlink="">
      <xdr:nvSpPr>
        <xdr:cNvPr id="489" name="楕円 488"/>
        <xdr:cNvSpPr/>
      </xdr:nvSpPr>
      <xdr:spPr>
        <a:xfrm>
          <a:off x="6921500" y="169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37783</xdr:rowOff>
    </xdr:from>
    <xdr:ext cx="469744" cy="259045"/>
    <xdr:sp macro="" textlink="">
      <xdr:nvSpPr>
        <xdr:cNvPr id="490" name="テキスト ボックス 489"/>
        <xdr:cNvSpPr txBox="1"/>
      </xdr:nvSpPr>
      <xdr:spPr>
        <a:xfrm>
          <a:off x="6737428" y="170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157442</xdr:rowOff>
    </xdr:from>
    <xdr:to>
      <xdr:col>85</xdr:col>
      <xdr:colOff>127000</xdr:colOff>
      <xdr:row>39</xdr:row>
      <xdr:rowOff>44450</xdr:rowOff>
    </xdr:to>
    <xdr:cxnSp macro="">
      <xdr:nvCxnSpPr>
        <xdr:cNvPr id="519" name="直線コネクタ 518"/>
        <xdr:cNvCxnSpPr/>
      </xdr:nvCxnSpPr>
      <xdr:spPr>
        <a:xfrm flipV="1">
          <a:off x="15481300" y="6672542"/>
          <a:ext cx="838200" cy="5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42278</xdr:rowOff>
    </xdr:from>
    <xdr:to>
      <xdr:col>81</xdr:col>
      <xdr:colOff>50800</xdr:colOff>
      <xdr:row>39</xdr:row>
      <xdr:rowOff>44450</xdr:rowOff>
    </xdr:to>
    <xdr:cxnSp macro="">
      <xdr:nvCxnSpPr>
        <xdr:cNvPr id="522" name="直線コネクタ 521"/>
        <xdr:cNvCxnSpPr/>
      </xdr:nvCxnSpPr>
      <xdr:spPr>
        <a:xfrm>
          <a:off x="14592300" y="67288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42278</xdr:rowOff>
    </xdr:from>
    <xdr:to>
      <xdr:col>76</xdr:col>
      <xdr:colOff>114300</xdr:colOff>
      <xdr:row>39</xdr:row>
      <xdr:rowOff>43891</xdr:rowOff>
    </xdr:to>
    <xdr:cxnSp macro="">
      <xdr:nvCxnSpPr>
        <xdr:cNvPr id="525" name="直線コネクタ 524"/>
        <xdr:cNvCxnSpPr/>
      </xdr:nvCxnSpPr>
      <xdr:spPr>
        <a:xfrm flipV="1">
          <a:off x="13703300" y="6728828"/>
          <a:ext cx="8890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36271</xdr:rowOff>
    </xdr:from>
    <xdr:to>
      <xdr:col>71</xdr:col>
      <xdr:colOff>177800</xdr:colOff>
      <xdr:row>39</xdr:row>
      <xdr:rowOff>43891</xdr:rowOff>
    </xdr:to>
    <xdr:cxnSp macro="">
      <xdr:nvCxnSpPr>
        <xdr:cNvPr id="528" name="直線コネクタ 527"/>
        <xdr:cNvCxnSpPr/>
      </xdr:nvCxnSpPr>
      <xdr:spPr>
        <a:xfrm>
          <a:off x="12814300" y="6722821"/>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106642</xdr:rowOff>
    </xdr:from>
    <xdr:to>
      <xdr:col>85</xdr:col>
      <xdr:colOff>177800</xdr:colOff>
      <xdr:row>39</xdr:row>
      <xdr:rowOff>36792</xdr:rowOff>
    </xdr:to>
    <xdr:sp macro="" textlink="">
      <xdr:nvSpPr>
        <xdr:cNvPr id="538" name="楕円 537"/>
        <xdr:cNvSpPr/>
      </xdr:nvSpPr>
      <xdr:spPr>
        <a:xfrm>
          <a:off x="16268700" y="66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62120</xdr:rowOff>
    </xdr:from>
    <xdr:ext cx="469744" cy="259045"/>
    <xdr:sp macro="" textlink="">
      <xdr:nvSpPr>
        <xdr:cNvPr id="539" name="災害復旧事業費該当値テキスト"/>
        <xdr:cNvSpPr txBox="1"/>
      </xdr:nvSpPr>
      <xdr:spPr>
        <a:xfrm>
          <a:off x="16370300"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162928</xdr:rowOff>
    </xdr:from>
    <xdr:to>
      <xdr:col>76</xdr:col>
      <xdr:colOff>165100</xdr:colOff>
      <xdr:row>39</xdr:row>
      <xdr:rowOff>93078</xdr:rowOff>
    </xdr:to>
    <xdr:sp macro="" textlink="">
      <xdr:nvSpPr>
        <xdr:cNvPr id="542" name="楕円 541"/>
        <xdr:cNvSpPr/>
      </xdr:nvSpPr>
      <xdr:spPr>
        <a:xfrm>
          <a:off x="14541500" y="66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84205</xdr:rowOff>
    </xdr:from>
    <xdr:ext cx="378565" cy="259045"/>
    <xdr:sp macro="" textlink="">
      <xdr:nvSpPr>
        <xdr:cNvPr id="543" name="テキスト ボックス 542"/>
        <xdr:cNvSpPr txBox="1"/>
      </xdr:nvSpPr>
      <xdr:spPr>
        <a:xfrm>
          <a:off x="14403017" y="6770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164541</xdr:rowOff>
    </xdr:from>
    <xdr:to>
      <xdr:col>72</xdr:col>
      <xdr:colOff>38100</xdr:colOff>
      <xdr:row>39</xdr:row>
      <xdr:rowOff>94691</xdr:rowOff>
    </xdr:to>
    <xdr:sp macro="" textlink="">
      <xdr:nvSpPr>
        <xdr:cNvPr id="544" name="楕円 543"/>
        <xdr:cNvSpPr/>
      </xdr:nvSpPr>
      <xdr:spPr>
        <a:xfrm>
          <a:off x="13652500" y="66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85818</xdr:rowOff>
    </xdr:from>
    <xdr:ext cx="313932" cy="259045"/>
    <xdr:sp macro="" textlink="">
      <xdr:nvSpPr>
        <xdr:cNvPr id="545" name="テキスト ボックス 544"/>
        <xdr:cNvSpPr txBox="1"/>
      </xdr:nvSpPr>
      <xdr:spPr>
        <a:xfrm>
          <a:off x="13546333" y="67723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156921</xdr:rowOff>
    </xdr:from>
    <xdr:to>
      <xdr:col>67</xdr:col>
      <xdr:colOff>101600</xdr:colOff>
      <xdr:row>39</xdr:row>
      <xdr:rowOff>87071</xdr:rowOff>
    </xdr:to>
    <xdr:sp macro="" textlink="">
      <xdr:nvSpPr>
        <xdr:cNvPr id="546" name="楕円 545"/>
        <xdr:cNvSpPr/>
      </xdr:nvSpPr>
      <xdr:spPr>
        <a:xfrm>
          <a:off x="12763500" y="66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78198</xdr:rowOff>
    </xdr:from>
    <xdr:ext cx="378565" cy="259045"/>
    <xdr:sp macro="" textlink="">
      <xdr:nvSpPr>
        <xdr:cNvPr id="547" name="テキスト ボックス 546"/>
        <xdr:cNvSpPr txBox="1"/>
      </xdr:nvSpPr>
      <xdr:spPr>
        <a:xfrm>
          <a:off x="12625017" y="6764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99873</xdr:rowOff>
    </xdr:from>
    <xdr:to>
      <xdr:col>85</xdr:col>
      <xdr:colOff>127000</xdr:colOff>
      <xdr:row>76</xdr:row>
      <xdr:rowOff>107645</xdr:rowOff>
    </xdr:to>
    <xdr:cxnSp macro="">
      <xdr:nvCxnSpPr>
        <xdr:cNvPr id="625" name="直線コネクタ 624"/>
        <xdr:cNvCxnSpPr/>
      </xdr:nvCxnSpPr>
      <xdr:spPr>
        <a:xfrm flipV="1">
          <a:off x="15481300" y="13130073"/>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107645</xdr:rowOff>
    </xdr:from>
    <xdr:to>
      <xdr:col>81</xdr:col>
      <xdr:colOff>50800</xdr:colOff>
      <xdr:row>76</xdr:row>
      <xdr:rowOff>124854</xdr:rowOff>
    </xdr:to>
    <xdr:cxnSp macro="">
      <xdr:nvCxnSpPr>
        <xdr:cNvPr id="628" name="直線コネクタ 627"/>
        <xdr:cNvCxnSpPr/>
      </xdr:nvCxnSpPr>
      <xdr:spPr>
        <a:xfrm flipV="1">
          <a:off x="14592300" y="13137845"/>
          <a:ext cx="889000" cy="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124854</xdr:rowOff>
    </xdr:from>
    <xdr:to>
      <xdr:col>76</xdr:col>
      <xdr:colOff>114300</xdr:colOff>
      <xdr:row>76</xdr:row>
      <xdr:rowOff>137274</xdr:rowOff>
    </xdr:to>
    <xdr:cxnSp macro="">
      <xdr:nvCxnSpPr>
        <xdr:cNvPr id="631" name="直線コネクタ 630"/>
        <xdr:cNvCxnSpPr/>
      </xdr:nvCxnSpPr>
      <xdr:spPr>
        <a:xfrm flipV="1">
          <a:off x="13703300" y="13155054"/>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137274</xdr:rowOff>
    </xdr:from>
    <xdr:to>
      <xdr:col>71</xdr:col>
      <xdr:colOff>177800</xdr:colOff>
      <xdr:row>76</xdr:row>
      <xdr:rowOff>146355</xdr:rowOff>
    </xdr:to>
    <xdr:cxnSp macro="">
      <xdr:nvCxnSpPr>
        <xdr:cNvPr id="634" name="直線コネクタ 633"/>
        <xdr:cNvCxnSpPr/>
      </xdr:nvCxnSpPr>
      <xdr:spPr>
        <a:xfrm flipV="1">
          <a:off x="12814300" y="13167474"/>
          <a:ext cx="889000" cy="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49073</xdr:rowOff>
    </xdr:from>
    <xdr:to>
      <xdr:col>85</xdr:col>
      <xdr:colOff>177800</xdr:colOff>
      <xdr:row>76</xdr:row>
      <xdr:rowOff>150673</xdr:rowOff>
    </xdr:to>
    <xdr:sp macro="" textlink="">
      <xdr:nvSpPr>
        <xdr:cNvPr id="644" name="楕円 643"/>
        <xdr:cNvSpPr/>
      </xdr:nvSpPr>
      <xdr:spPr>
        <a:xfrm>
          <a:off x="16268700" y="130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27500</xdr:rowOff>
    </xdr:from>
    <xdr:ext cx="534377" cy="259045"/>
    <xdr:sp macro="" textlink="">
      <xdr:nvSpPr>
        <xdr:cNvPr id="645" name="公債費該当値テキスト"/>
        <xdr:cNvSpPr txBox="1"/>
      </xdr:nvSpPr>
      <xdr:spPr>
        <a:xfrm>
          <a:off x="16370300" y="1305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56845</xdr:rowOff>
    </xdr:from>
    <xdr:to>
      <xdr:col>81</xdr:col>
      <xdr:colOff>101600</xdr:colOff>
      <xdr:row>76</xdr:row>
      <xdr:rowOff>158445</xdr:rowOff>
    </xdr:to>
    <xdr:sp macro="" textlink="">
      <xdr:nvSpPr>
        <xdr:cNvPr id="646" name="楕円 645"/>
        <xdr:cNvSpPr/>
      </xdr:nvSpPr>
      <xdr:spPr>
        <a:xfrm>
          <a:off x="15430500" y="130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149572</xdr:rowOff>
    </xdr:from>
    <xdr:ext cx="534377" cy="259045"/>
    <xdr:sp macro="" textlink="">
      <xdr:nvSpPr>
        <xdr:cNvPr id="647" name="テキスト ボックス 646"/>
        <xdr:cNvSpPr txBox="1"/>
      </xdr:nvSpPr>
      <xdr:spPr>
        <a:xfrm>
          <a:off x="15214111" y="1317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74054</xdr:rowOff>
    </xdr:from>
    <xdr:to>
      <xdr:col>76</xdr:col>
      <xdr:colOff>165100</xdr:colOff>
      <xdr:row>77</xdr:row>
      <xdr:rowOff>4204</xdr:rowOff>
    </xdr:to>
    <xdr:sp macro="" textlink="">
      <xdr:nvSpPr>
        <xdr:cNvPr id="648" name="楕円 647"/>
        <xdr:cNvSpPr/>
      </xdr:nvSpPr>
      <xdr:spPr>
        <a:xfrm>
          <a:off x="14541500" y="131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166781</xdr:rowOff>
    </xdr:from>
    <xdr:ext cx="534377" cy="259045"/>
    <xdr:sp macro="" textlink="">
      <xdr:nvSpPr>
        <xdr:cNvPr id="649" name="テキスト ボックス 648"/>
        <xdr:cNvSpPr txBox="1"/>
      </xdr:nvSpPr>
      <xdr:spPr>
        <a:xfrm>
          <a:off x="14325111" y="1319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86474</xdr:rowOff>
    </xdr:from>
    <xdr:to>
      <xdr:col>72</xdr:col>
      <xdr:colOff>38100</xdr:colOff>
      <xdr:row>77</xdr:row>
      <xdr:rowOff>16624</xdr:rowOff>
    </xdr:to>
    <xdr:sp macro="" textlink="">
      <xdr:nvSpPr>
        <xdr:cNvPr id="650" name="楕円 649"/>
        <xdr:cNvSpPr/>
      </xdr:nvSpPr>
      <xdr:spPr>
        <a:xfrm>
          <a:off x="13652500" y="131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7751</xdr:rowOff>
    </xdr:from>
    <xdr:ext cx="534377" cy="259045"/>
    <xdr:sp macro="" textlink="">
      <xdr:nvSpPr>
        <xdr:cNvPr id="651" name="テキスト ボックス 650"/>
        <xdr:cNvSpPr txBox="1"/>
      </xdr:nvSpPr>
      <xdr:spPr>
        <a:xfrm>
          <a:off x="13436111" y="132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95555</xdr:rowOff>
    </xdr:from>
    <xdr:to>
      <xdr:col>67</xdr:col>
      <xdr:colOff>101600</xdr:colOff>
      <xdr:row>77</xdr:row>
      <xdr:rowOff>25705</xdr:rowOff>
    </xdr:to>
    <xdr:sp macro="" textlink="">
      <xdr:nvSpPr>
        <xdr:cNvPr id="652" name="楕円 651"/>
        <xdr:cNvSpPr/>
      </xdr:nvSpPr>
      <xdr:spPr>
        <a:xfrm>
          <a:off x="12763500" y="1312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16832</xdr:rowOff>
    </xdr:from>
    <xdr:ext cx="534377" cy="259045"/>
    <xdr:sp macro="" textlink="">
      <xdr:nvSpPr>
        <xdr:cNvPr id="653" name="テキスト ボックス 652"/>
        <xdr:cNvSpPr txBox="1"/>
      </xdr:nvSpPr>
      <xdr:spPr>
        <a:xfrm>
          <a:off x="12547111" y="1321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49211</xdr:rowOff>
    </xdr:from>
    <xdr:to>
      <xdr:col>85</xdr:col>
      <xdr:colOff>127000</xdr:colOff>
      <xdr:row>98</xdr:row>
      <xdr:rowOff>114221</xdr:rowOff>
    </xdr:to>
    <xdr:cxnSp macro="">
      <xdr:nvCxnSpPr>
        <xdr:cNvPr id="680" name="直線コネクタ 679"/>
        <xdr:cNvCxnSpPr/>
      </xdr:nvCxnSpPr>
      <xdr:spPr>
        <a:xfrm>
          <a:off x="15481300" y="16851311"/>
          <a:ext cx="838200" cy="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49211</xdr:rowOff>
    </xdr:from>
    <xdr:to>
      <xdr:col>81</xdr:col>
      <xdr:colOff>50800</xdr:colOff>
      <xdr:row>98</xdr:row>
      <xdr:rowOff>84497</xdr:rowOff>
    </xdr:to>
    <xdr:cxnSp macro="">
      <xdr:nvCxnSpPr>
        <xdr:cNvPr id="683" name="直線コネクタ 682"/>
        <xdr:cNvCxnSpPr/>
      </xdr:nvCxnSpPr>
      <xdr:spPr>
        <a:xfrm flipV="1">
          <a:off x="14592300" y="16851311"/>
          <a:ext cx="889000" cy="3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84497</xdr:rowOff>
    </xdr:from>
    <xdr:to>
      <xdr:col>76</xdr:col>
      <xdr:colOff>114300</xdr:colOff>
      <xdr:row>98</xdr:row>
      <xdr:rowOff>136348</xdr:rowOff>
    </xdr:to>
    <xdr:cxnSp macro="">
      <xdr:nvCxnSpPr>
        <xdr:cNvPr id="686" name="直線コネクタ 685"/>
        <xdr:cNvCxnSpPr/>
      </xdr:nvCxnSpPr>
      <xdr:spPr>
        <a:xfrm flipV="1">
          <a:off x="13703300" y="16886597"/>
          <a:ext cx="889000" cy="5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83314</xdr:rowOff>
    </xdr:from>
    <xdr:to>
      <xdr:col>71</xdr:col>
      <xdr:colOff>177800</xdr:colOff>
      <xdr:row>98</xdr:row>
      <xdr:rowOff>136348</xdr:rowOff>
    </xdr:to>
    <xdr:cxnSp macro="">
      <xdr:nvCxnSpPr>
        <xdr:cNvPr id="689" name="直線コネクタ 688"/>
        <xdr:cNvCxnSpPr/>
      </xdr:nvCxnSpPr>
      <xdr:spPr>
        <a:xfrm>
          <a:off x="12814300" y="16885414"/>
          <a:ext cx="889000" cy="5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63421</xdr:rowOff>
    </xdr:from>
    <xdr:to>
      <xdr:col>85</xdr:col>
      <xdr:colOff>177800</xdr:colOff>
      <xdr:row>98</xdr:row>
      <xdr:rowOff>165021</xdr:rowOff>
    </xdr:to>
    <xdr:sp macro="" textlink="">
      <xdr:nvSpPr>
        <xdr:cNvPr id="699" name="楕円 698"/>
        <xdr:cNvSpPr/>
      </xdr:nvSpPr>
      <xdr:spPr>
        <a:xfrm>
          <a:off x="16268700" y="1686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469744" cy="259045"/>
    <xdr:sp macro="" textlink="">
      <xdr:nvSpPr>
        <xdr:cNvPr id="700" name="積立金該当値テキスト"/>
        <xdr:cNvSpPr txBox="1"/>
      </xdr:nvSpPr>
      <xdr:spPr>
        <a:xfrm>
          <a:off x="16370300" y="16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169861</xdr:rowOff>
    </xdr:from>
    <xdr:to>
      <xdr:col>81</xdr:col>
      <xdr:colOff>101600</xdr:colOff>
      <xdr:row>98</xdr:row>
      <xdr:rowOff>100011</xdr:rowOff>
    </xdr:to>
    <xdr:sp macro="" textlink="">
      <xdr:nvSpPr>
        <xdr:cNvPr id="701" name="楕円 700"/>
        <xdr:cNvSpPr/>
      </xdr:nvSpPr>
      <xdr:spPr>
        <a:xfrm>
          <a:off x="15430500" y="1680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116538</xdr:rowOff>
    </xdr:from>
    <xdr:ext cx="534377" cy="259045"/>
    <xdr:sp macro="" textlink="">
      <xdr:nvSpPr>
        <xdr:cNvPr id="702" name="テキスト ボックス 701"/>
        <xdr:cNvSpPr txBox="1"/>
      </xdr:nvSpPr>
      <xdr:spPr>
        <a:xfrm>
          <a:off x="15214111" y="1657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33697</xdr:rowOff>
    </xdr:from>
    <xdr:to>
      <xdr:col>76</xdr:col>
      <xdr:colOff>165100</xdr:colOff>
      <xdr:row>98</xdr:row>
      <xdr:rowOff>135297</xdr:rowOff>
    </xdr:to>
    <xdr:sp macro="" textlink="">
      <xdr:nvSpPr>
        <xdr:cNvPr id="703" name="楕円 702"/>
        <xdr:cNvSpPr/>
      </xdr:nvSpPr>
      <xdr:spPr>
        <a:xfrm>
          <a:off x="14541500" y="1683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126424</xdr:rowOff>
    </xdr:from>
    <xdr:ext cx="534377" cy="259045"/>
    <xdr:sp macro="" textlink="">
      <xdr:nvSpPr>
        <xdr:cNvPr id="704" name="テキスト ボックス 703"/>
        <xdr:cNvSpPr txBox="1"/>
      </xdr:nvSpPr>
      <xdr:spPr>
        <a:xfrm>
          <a:off x="14325111" y="1692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85548</xdr:rowOff>
    </xdr:from>
    <xdr:to>
      <xdr:col>72</xdr:col>
      <xdr:colOff>38100</xdr:colOff>
      <xdr:row>99</xdr:row>
      <xdr:rowOff>15698</xdr:rowOff>
    </xdr:to>
    <xdr:sp macro="" textlink="">
      <xdr:nvSpPr>
        <xdr:cNvPr id="705" name="楕円 704"/>
        <xdr:cNvSpPr/>
      </xdr:nvSpPr>
      <xdr:spPr>
        <a:xfrm>
          <a:off x="13652500" y="168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6825</xdr:rowOff>
    </xdr:from>
    <xdr:ext cx="378565" cy="259045"/>
    <xdr:sp macro="" textlink="">
      <xdr:nvSpPr>
        <xdr:cNvPr id="706" name="テキスト ボックス 705"/>
        <xdr:cNvSpPr txBox="1"/>
      </xdr:nvSpPr>
      <xdr:spPr>
        <a:xfrm>
          <a:off x="13514017" y="16980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32514</xdr:rowOff>
    </xdr:from>
    <xdr:to>
      <xdr:col>67</xdr:col>
      <xdr:colOff>101600</xdr:colOff>
      <xdr:row>98</xdr:row>
      <xdr:rowOff>134114</xdr:rowOff>
    </xdr:to>
    <xdr:sp macro="" textlink="">
      <xdr:nvSpPr>
        <xdr:cNvPr id="707" name="楕円 706"/>
        <xdr:cNvSpPr/>
      </xdr:nvSpPr>
      <xdr:spPr>
        <a:xfrm>
          <a:off x="12763500" y="168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125241</xdr:rowOff>
    </xdr:from>
    <xdr:ext cx="534377" cy="259045"/>
    <xdr:sp macro="" textlink="">
      <xdr:nvSpPr>
        <xdr:cNvPr id="708" name="テキスト ボックス 707"/>
        <xdr:cNvSpPr txBox="1"/>
      </xdr:nvSpPr>
      <xdr:spPr>
        <a:xfrm>
          <a:off x="12547111" y="169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32976</xdr:rowOff>
    </xdr:from>
    <xdr:to>
      <xdr:col>116</xdr:col>
      <xdr:colOff>63500</xdr:colOff>
      <xdr:row>39</xdr:row>
      <xdr:rowOff>81766</xdr:rowOff>
    </xdr:to>
    <xdr:cxnSp macro="">
      <xdr:nvCxnSpPr>
        <xdr:cNvPr id="739" name="直線コネクタ 738"/>
        <xdr:cNvCxnSpPr/>
      </xdr:nvCxnSpPr>
      <xdr:spPr>
        <a:xfrm>
          <a:off x="21323300" y="6719526"/>
          <a:ext cx="838200" cy="4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10149</xdr:rowOff>
    </xdr:from>
    <xdr:to>
      <xdr:col>111</xdr:col>
      <xdr:colOff>177800</xdr:colOff>
      <xdr:row>39</xdr:row>
      <xdr:rowOff>32976</xdr:rowOff>
    </xdr:to>
    <xdr:cxnSp macro="">
      <xdr:nvCxnSpPr>
        <xdr:cNvPr id="742" name="直線コネクタ 741"/>
        <xdr:cNvCxnSpPr/>
      </xdr:nvCxnSpPr>
      <xdr:spPr>
        <a:xfrm>
          <a:off x="20434300" y="6696699"/>
          <a:ext cx="8890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65960</xdr:rowOff>
    </xdr:from>
    <xdr:to>
      <xdr:col>107</xdr:col>
      <xdr:colOff>50800</xdr:colOff>
      <xdr:row>39</xdr:row>
      <xdr:rowOff>10149</xdr:rowOff>
    </xdr:to>
    <xdr:cxnSp macro="">
      <xdr:nvCxnSpPr>
        <xdr:cNvPr id="745" name="直線コネクタ 744"/>
        <xdr:cNvCxnSpPr/>
      </xdr:nvCxnSpPr>
      <xdr:spPr>
        <a:xfrm>
          <a:off x="19545300" y="6581060"/>
          <a:ext cx="889000" cy="11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61220</xdr:rowOff>
    </xdr:from>
    <xdr:ext cx="469744" cy="259045"/>
    <xdr:sp macro="" textlink="">
      <xdr:nvSpPr>
        <xdr:cNvPr id="747" name="テキスト ボックス 746"/>
        <xdr:cNvSpPr txBox="1"/>
      </xdr:nvSpPr>
      <xdr:spPr>
        <a:xfrm>
          <a:off x="20199428" y="674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65960</xdr:rowOff>
    </xdr:from>
    <xdr:to>
      <xdr:col>102</xdr:col>
      <xdr:colOff>114300</xdr:colOff>
      <xdr:row>39</xdr:row>
      <xdr:rowOff>19359</xdr:rowOff>
    </xdr:to>
    <xdr:cxnSp macro="">
      <xdr:nvCxnSpPr>
        <xdr:cNvPr id="748" name="直線コネクタ 747"/>
        <xdr:cNvCxnSpPr/>
      </xdr:nvCxnSpPr>
      <xdr:spPr>
        <a:xfrm flipV="1">
          <a:off x="18656300" y="6581060"/>
          <a:ext cx="889000" cy="12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54297</xdr:rowOff>
    </xdr:from>
    <xdr:ext cx="469744" cy="259045"/>
    <xdr:sp macro="" textlink="">
      <xdr:nvSpPr>
        <xdr:cNvPr id="750" name="テキスト ボックス 749"/>
        <xdr:cNvSpPr txBox="1"/>
      </xdr:nvSpPr>
      <xdr:spPr>
        <a:xfrm>
          <a:off x="19310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70429</xdr:rowOff>
    </xdr:from>
    <xdr:ext cx="469744" cy="259045"/>
    <xdr:sp macro="" textlink="">
      <xdr:nvSpPr>
        <xdr:cNvPr id="752" name="テキスト ボックス 751"/>
        <xdr:cNvSpPr txBox="1"/>
      </xdr:nvSpPr>
      <xdr:spPr>
        <a:xfrm>
          <a:off x="18421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30966</xdr:rowOff>
    </xdr:from>
    <xdr:to>
      <xdr:col>116</xdr:col>
      <xdr:colOff>114300</xdr:colOff>
      <xdr:row>39</xdr:row>
      <xdr:rowOff>132566</xdr:rowOff>
    </xdr:to>
    <xdr:sp macro="" textlink="">
      <xdr:nvSpPr>
        <xdr:cNvPr id="758" name="楕円 757"/>
        <xdr:cNvSpPr/>
      </xdr:nvSpPr>
      <xdr:spPr>
        <a:xfrm>
          <a:off x="22110700" y="671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117343</xdr:rowOff>
    </xdr:from>
    <xdr:ext cx="378565" cy="259045"/>
    <xdr:sp macro="" textlink="">
      <xdr:nvSpPr>
        <xdr:cNvPr id="759" name="投資及び出資金該当値テキスト"/>
        <xdr:cNvSpPr txBox="1"/>
      </xdr:nvSpPr>
      <xdr:spPr>
        <a:xfrm>
          <a:off x="22212300" y="6632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153626</xdr:rowOff>
    </xdr:from>
    <xdr:to>
      <xdr:col>112</xdr:col>
      <xdr:colOff>38100</xdr:colOff>
      <xdr:row>39</xdr:row>
      <xdr:rowOff>83776</xdr:rowOff>
    </xdr:to>
    <xdr:sp macro="" textlink="">
      <xdr:nvSpPr>
        <xdr:cNvPr id="760" name="楕円 759"/>
        <xdr:cNvSpPr/>
      </xdr:nvSpPr>
      <xdr:spPr>
        <a:xfrm>
          <a:off x="21272500" y="666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74903</xdr:rowOff>
    </xdr:from>
    <xdr:ext cx="469744" cy="259045"/>
    <xdr:sp macro="" textlink="">
      <xdr:nvSpPr>
        <xdr:cNvPr id="761" name="テキスト ボックス 760"/>
        <xdr:cNvSpPr txBox="1"/>
      </xdr:nvSpPr>
      <xdr:spPr>
        <a:xfrm>
          <a:off x="21088428" y="676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130799</xdr:rowOff>
    </xdr:from>
    <xdr:to>
      <xdr:col>107</xdr:col>
      <xdr:colOff>101600</xdr:colOff>
      <xdr:row>39</xdr:row>
      <xdr:rowOff>60949</xdr:rowOff>
    </xdr:to>
    <xdr:sp macro="" textlink="">
      <xdr:nvSpPr>
        <xdr:cNvPr id="762" name="楕円 761"/>
        <xdr:cNvSpPr/>
      </xdr:nvSpPr>
      <xdr:spPr>
        <a:xfrm>
          <a:off x="20383500" y="664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77476</xdr:rowOff>
    </xdr:from>
    <xdr:ext cx="469744" cy="259045"/>
    <xdr:sp macro="" textlink="">
      <xdr:nvSpPr>
        <xdr:cNvPr id="763" name="テキスト ボックス 762"/>
        <xdr:cNvSpPr txBox="1"/>
      </xdr:nvSpPr>
      <xdr:spPr>
        <a:xfrm>
          <a:off x="20199428" y="642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15160</xdr:rowOff>
    </xdr:from>
    <xdr:to>
      <xdr:col>102</xdr:col>
      <xdr:colOff>165100</xdr:colOff>
      <xdr:row>38</xdr:row>
      <xdr:rowOff>116760</xdr:rowOff>
    </xdr:to>
    <xdr:sp macro="" textlink="">
      <xdr:nvSpPr>
        <xdr:cNvPr id="764" name="楕円 763"/>
        <xdr:cNvSpPr/>
      </xdr:nvSpPr>
      <xdr:spPr>
        <a:xfrm>
          <a:off x="19494500" y="653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133287</xdr:rowOff>
    </xdr:from>
    <xdr:ext cx="469744" cy="259045"/>
    <xdr:sp macro="" textlink="">
      <xdr:nvSpPr>
        <xdr:cNvPr id="765" name="テキスト ボックス 764"/>
        <xdr:cNvSpPr txBox="1"/>
      </xdr:nvSpPr>
      <xdr:spPr>
        <a:xfrm>
          <a:off x="19310428" y="63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140009</xdr:rowOff>
    </xdr:from>
    <xdr:to>
      <xdr:col>98</xdr:col>
      <xdr:colOff>38100</xdr:colOff>
      <xdr:row>39</xdr:row>
      <xdr:rowOff>70159</xdr:rowOff>
    </xdr:to>
    <xdr:sp macro="" textlink="">
      <xdr:nvSpPr>
        <xdr:cNvPr id="766" name="楕円 765"/>
        <xdr:cNvSpPr/>
      </xdr:nvSpPr>
      <xdr:spPr>
        <a:xfrm>
          <a:off x="18605500" y="66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86686</xdr:rowOff>
    </xdr:from>
    <xdr:ext cx="469744" cy="259045"/>
    <xdr:sp macro="" textlink="">
      <xdr:nvSpPr>
        <xdr:cNvPr id="767" name="テキスト ボックス 766"/>
        <xdr:cNvSpPr txBox="1"/>
      </xdr:nvSpPr>
      <xdr:spPr>
        <a:xfrm>
          <a:off x="18421428" y="643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121686</xdr:rowOff>
    </xdr:from>
    <xdr:to>
      <xdr:col>116</xdr:col>
      <xdr:colOff>63500</xdr:colOff>
      <xdr:row>58</xdr:row>
      <xdr:rowOff>122098</xdr:rowOff>
    </xdr:to>
    <xdr:cxnSp macro="">
      <xdr:nvCxnSpPr>
        <xdr:cNvPr id="794" name="直線コネクタ 793"/>
        <xdr:cNvCxnSpPr/>
      </xdr:nvCxnSpPr>
      <xdr:spPr>
        <a:xfrm>
          <a:off x="21323300" y="10065786"/>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120726</xdr:rowOff>
    </xdr:from>
    <xdr:to>
      <xdr:col>111</xdr:col>
      <xdr:colOff>177800</xdr:colOff>
      <xdr:row>58</xdr:row>
      <xdr:rowOff>121686</xdr:rowOff>
    </xdr:to>
    <xdr:cxnSp macro="">
      <xdr:nvCxnSpPr>
        <xdr:cNvPr id="797" name="直線コネクタ 796"/>
        <xdr:cNvCxnSpPr/>
      </xdr:nvCxnSpPr>
      <xdr:spPr>
        <a:xfrm>
          <a:off x="20434300" y="10064826"/>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117846</xdr:rowOff>
    </xdr:from>
    <xdr:to>
      <xdr:col>107</xdr:col>
      <xdr:colOff>50800</xdr:colOff>
      <xdr:row>58</xdr:row>
      <xdr:rowOff>120726</xdr:rowOff>
    </xdr:to>
    <xdr:cxnSp macro="">
      <xdr:nvCxnSpPr>
        <xdr:cNvPr id="800" name="直線コネクタ 799"/>
        <xdr:cNvCxnSpPr/>
      </xdr:nvCxnSpPr>
      <xdr:spPr>
        <a:xfrm>
          <a:off x="19545300" y="10061946"/>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29835</xdr:rowOff>
    </xdr:from>
    <xdr:to>
      <xdr:col>102</xdr:col>
      <xdr:colOff>114300</xdr:colOff>
      <xdr:row>58</xdr:row>
      <xdr:rowOff>117846</xdr:rowOff>
    </xdr:to>
    <xdr:cxnSp macro="">
      <xdr:nvCxnSpPr>
        <xdr:cNvPr id="803" name="直線コネクタ 802"/>
        <xdr:cNvCxnSpPr/>
      </xdr:nvCxnSpPr>
      <xdr:spPr>
        <a:xfrm>
          <a:off x="18656300" y="9288135"/>
          <a:ext cx="889000" cy="77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35551</xdr:rowOff>
    </xdr:from>
    <xdr:ext cx="469744" cy="259045"/>
    <xdr:sp macro="" textlink="">
      <xdr:nvSpPr>
        <xdr:cNvPr id="807" name="テキスト ボックス 806"/>
        <xdr:cNvSpPr txBox="1"/>
      </xdr:nvSpPr>
      <xdr:spPr>
        <a:xfrm>
          <a:off x="18421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71298</xdr:rowOff>
    </xdr:from>
    <xdr:to>
      <xdr:col>116</xdr:col>
      <xdr:colOff>114300</xdr:colOff>
      <xdr:row>59</xdr:row>
      <xdr:rowOff>1448</xdr:rowOff>
    </xdr:to>
    <xdr:sp macro="" textlink="">
      <xdr:nvSpPr>
        <xdr:cNvPr id="813" name="楕円 812"/>
        <xdr:cNvSpPr/>
      </xdr:nvSpPr>
      <xdr:spPr>
        <a:xfrm>
          <a:off x="22110700" y="100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157675</xdr:rowOff>
    </xdr:from>
    <xdr:ext cx="378565" cy="259045"/>
    <xdr:sp macro="" textlink="">
      <xdr:nvSpPr>
        <xdr:cNvPr id="814" name="貸付金該当値テキスト"/>
        <xdr:cNvSpPr txBox="1"/>
      </xdr:nvSpPr>
      <xdr:spPr>
        <a:xfrm>
          <a:off x="22212300" y="9930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70886</xdr:rowOff>
    </xdr:from>
    <xdr:to>
      <xdr:col>112</xdr:col>
      <xdr:colOff>38100</xdr:colOff>
      <xdr:row>59</xdr:row>
      <xdr:rowOff>1036</xdr:rowOff>
    </xdr:to>
    <xdr:sp macro="" textlink="">
      <xdr:nvSpPr>
        <xdr:cNvPr id="815" name="楕円 814"/>
        <xdr:cNvSpPr/>
      </xdr:nvSpPr>
      <xdr:spPr>
        <a:xfrm>
          <a:off x="21272500" y="100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163613</xdr:rowOff>
    </xdr:from>
    <xdr:ext cx="378565" cy="259045"/>
    <xdr:sp macro="" textlink="">
      <xdr:nvSpPr>
        <xdr:cNvPr id="816" name="テキスト ボックス 815"/>
        <xdr:cNvSpPr txBox="1"/>
      </xdr:nvSpPr>
      <xdr:spPr>
        <a:xfrm>
          <a:off x="21134017" y="1010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69926</xdr:rowOff>
    </xdr:from>
    <xdr:to>
      <xdr:col>107</xdr:col>
      <xdr:colOff>101600</xdr:colOff>
      <xdr:row>59</xdr:row>
      <xdr:rowOff>76</xdr:rowOff>
    </xdr:to>
    <xdr:sp macro="" textlink="">
      <xdr:nvSpPr>
        <xdr:cNvPr id="817" name="楕円 816"/>
        <xdr:cNvSpPr/>
      </xdr:nvSpPr>
      <xdr:spPr>
        <a:xfrm>
          <a:off x="20383500" y="100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162653</xdr:rowOff>
    </xdr:from>
    <xdr:ext cx="378565" cy="259045"/>
    <xdr:sp macro="" textlink="">
      <xdr:nvSpPr>
        <xdr:cNvPr id="818" name="テキスト ボックス 817"/>
        <xdr:cNvSpPr txBox="1"/>
      </xdr:nvSpPr>
      <xdr:spPr>
        <a:xfrm>
          <a:off x="20245017" y="1010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67046</xdr:rowOff>
    </xdr:from>
    <xdr:to>
      <xdr:col>102</xdr:col>
      <xdr:colOff>165100</xdr:colOff>
      <xdr:row>58</xdr:row>
      <xdr:rowOff>168646</xdr:rowOff>
    </xdr:to>
    <xdr:sp macro="" textlink="">
      <xdr:nvSpPr>
        <xdr:cNvPr id="819" name="楕円 818"/>
        <xdr:cNvSpPr/>
      </xdr:nvSpPr>
      <xdr:spPr>
        <a:xfrm>
          <a:off x="19494500" y="100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159773</xdr:rowOff>
    </xdr:from>
    <xdr:ext cx="378565" cy="259045"/>
    <xdr:sp macro="" textlink="">
      <xdr:nvSpPr>
        <xdr:cNvPr id="820" name="テキスト ボックス 819"/>
        <xdr:cNvSpPr txBox="1"/>
      </xdr:nvSpPr>
      <xdr:spPr>
        <a:xfrm>
          <a:off x="19356017" y="10103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150485</xdr:rowOff>
    </xdr:from>
    <xdr:to>
      <xdr:col>98</xdr:col>
      <xdr:colOff>38100</xdr:colOff>
      <xdr:row>54</xdr:row>
      <xdr:rowOff>80635</xdr:rowOff>
    </xdr:to>
    <xdr:sp macro="" textlink="">
      <xdr:nvSpPr>
        <xdr:cNvPr id="821" name="楕円 820"/>
        <xdr:cNvSpPr/>
      </xdr:nvSpPr>
      <xdr:spPr>
        <a:xfrm>
          <a:off x="18605500" y="92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97162</xdr:rowOff>
    </xdr:from>
    <xdr:ext cx="534377" cy="259045"/>
    <xdr:sp macro="" textlink="">
      <xdr:nvSpPr>
        <xdr:cNvPr id="822" name="テキスト ボックス 821"/>
        <xdr:cNvSpPr txBox="1"/>
      </xdr:nvSpPr>
      <xdr:spPr>
        <a:xfrm>
          <a:off x="18389111" y="901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826</xdr:rowOff>
    </xdr:from>
    <xdr:to>
      <xdr:col>116</xdr:col>
      <xdr:colOff>63500</xdr:colOff>
      <xdr:row>75</xdr:row>
      <xdr:rowOff>35096</xdr:rowOff>
    </xdr:to>
    <xdr:cxnSp macro="">
      <xdr:nvCxnSpPr>
        <xdr:cNvPr id="852" name="直線コネクタ 851"/>
        <xdr:cNvCxnSpPr/>
      </xdr:nvCxnSpPr>
      <xdr:spPr>
        <a:xfrm flipV="1">
          <a:off x="21323300" y="12859576"/>
          <a:ext cx="838200" cy="3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35096</xdr:rowOff>
    </xdr:from>
    <xdr:to>
      <xdr:col>111</xdr:col>
      <xdr:colOff>177800</xdr:colOff>
      <xdr:row>75</xdr:row>
      <xdr:rowOff>75921</xdr:rowOff>
    </xdr:to>
    <xdr:cxnSp macro="">
      <xdr:nvCxnSpPr>
        <xdr:cNvPr id="855" name="直線コネクタ 854"/>
        <xdr:cNvCxnSpPr/>
      </xdr:nvCxnSpPr>
      <xdr:spPr>
        <a:xfrm flipV="1">
          <a:off x="20434300" y="12893846"/>
          <a:ext cx="889000" cy="4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24829</xdr:rowOff>
    </xdr:from>
    <xdr:to>
      <xdr:col>107</xdr:col>
      <xdr:colOff>50800</xdr:colOff>
      <xdr:row>75</xdr:row>
      <xdr:rowOff>75921</xdr:rowOff>
    </xdr:to>
    <xdr:cxnSp macro="">
      <xdr:nvCxnSpPr>
        <xdr:cNvPr id="858" name="直線コネクタ 857"/>
        <xdr:cNvCxnSpPr/>
      </xdr:nvCxnSpPr>
      <xdr:spPr>
        <a:xfrm>
          <a:off x="19545300" y="12883579"/>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160769</xdr:rowOff>
    </xdr:from>
    <xdr:to>
      <xdr:col>102</xdr:col>
      <xdr:colOff>114300</xdr:colOff>
      <xdr:row>75</xdr:row>
      <xdr:rowOff>24829</xdr:rowOff>
    </xdr:to>
    <xdr:cxnSp macro="">
      <xdr:nvCxnSpPr>
        <xdr:cNvPr id="861" name="直線コネクタ 860"/>
        <xdr:cNvCxnSpPr/>
      </xdr:nvCxnSpPr>
      <xdr:spPr>
        <a:xfrm>
          <a:off x="18656300" y="12848069"/>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121476</xdr:rowOff>
    </xdr:from>
    <xdr:to>
      <xdr:col>116</xdr:col>
      <xdr:colOff>114300</xdr:colOff>
      <xdr:row>75</xdr:row>
      <xdr:rowOff>51626</xdr:rowOff>
    </xdr:to>
    <xdr:sp macro="" textlink="">
      <xdr:nvSpPr>
        <xdr:cNvPr id="871" name="楕円 870"/>
        <xdr:cNvSpPr/>
      </xdr:nvSpPr>
      <xdr:spPr>
        <a:xfrm>
          <a:off x="22110700" y="128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144353</xdr:rowOff>
    </xdr:from>
    <xdr:ext cx="534377" cy="259045"/>
    <xdr:sp macro="" textlink="">
      <xdr:nvSpPr>
        <xdr:cNvPr id="872" name="繰出金該当値テキスト"/>
        <xdr:cNvSpPr txBox="1"/>
      </xdr:nvSpPr>
      <xdr:spPr>
        <a:xfrm>
          <a:off x="22212300" y="1266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155746</xdr:rowOff>
    </xdr:from>
    <xdr:to>
      <xdr:col>112</xdr:col>
      <xdr:colOff>38100</xdr:colOff>
      <xdr:row>75</xdr:row>
      <xdr:rowOff>85896</xdr:rowOff>
    </xdr:to>
    <xdr:sp macro="" textlink="">
      <xdr:nvSpPr>
        <xdr:cNvPr id="873" name="楕円 872"/>
        <xdr:cNvSpPr/>
      </xdr:nvSpPr>
      <xdr:spPr>
        <a:xfrm>
          <a:off x="21272500" y="1284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102423</xdr:rowOff>
    </xdr:from>
    <xdr:ext cx="534377" cy="259045"/>
    <xdr:sp macro="" textlink="">
      <xdr:nvSpPr>
        <xdr:cNvPr id="874" name="テキスト ボックス 873"/>
        <xdr:cNvSpPr txBox="1"/>
      </xdr:nvSpPr>
      <xdr:spPr>
        <a:xfrm>
          <a:off x="21056111" y="126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25121</xdr:rowOff>
    </xdr:from>
    <xdr:to>
      <xdr:col>107</xdr:col>
      <xdr:colOff>101600</xdr:colOff>
      <xdr:row>75</xdr:row>
      <xdr:rowOff>126721</xdr:rowOff>
    </xdr:to>
    <xdr:sp macro="" textlink="">
      <xdr:nvSpPr>
        <xdr:cNvPr id="875" name="楕円 874"/>
        <xdr:cNvSpPr/>
      </xdr:nvSpPr>
      <xdr:spPr>
        <a:xfrm>
          <a:off x="20383500" y="128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143248</xdr:rowOff>
    </xdr:from>
    <xdr:ext cx="534377" cy="259045"/>
    <xdr:sp macro="" textlink="">
      <xdr:nvSpPr>
        <xdr:cNvPr id="876" name="テキスト ボックス 875"/>
        <xdr:cNvSpPr txBox="1"/>
      </xdr:nvSpPr>
      <xdr:spPr>
        <a:xfrm>
          <a:off x="20167111" y="1265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145479</xdr:rowOff>
    </xdr:from>
    <xdr:to>
      <xdr:col>102</xdr:col>
      <xdr:colOff>165100</xdr:colOff>
      <xdr:row>75</xdr:row>
      <xdr:rowOff>75629</xdr:rowOff>
    </xdr:to>
    <xdr:sp macro="" textlink="">
      <xdr:nvSpPr>
        <xdr:cNvPr id="877" name="楕円 876"/>
        <xdr:cNvSpPr/>
      </xdr:nvSpPr>
      <xdr:spPr>
        <a:xfrm>
          <a:off x="19494500" y="128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92156</xdr:rowOff>
    </xdr:from>
    <xdr:ext cx="534377" cy="259045"/>
    <xdr:sp macro="" textlink="">
      <xdr:nvSpPr>
        <xdr:cNvPr id="878" name="テキスト ボックス 877"/>
        <xdr:cNvSpPr txBox="1"/>
      </xdr:nvSpPr>
      <xdr:spPr>
        <a:xfrm>
          <a:off x="19278111" y="126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109969</xdr:rowOff>
    </xdr:from>
    <xdr:to>
      <xdr:col>98</xdr:col>
      <xdr:colOff>38100</xdr:colOff>
      <xdr:row>75</xdr:row>
      <xdr:rowOff>40119</xdr:rowOff>
    </xdr:to>
    <xdr:sp macro="" textlink="">
      <xdr:nvSpPr>
        <xdr:cNvPr id="879" name="楕円 878"/>
        <xdr:cNvSpPr/>
      </xdr:nvSpPr>
      <xdr:spPr>
        <a:xfrm>
          <a:off x="18605500" y="127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56646</xdr:rowOff>
    </xdr:from>
    <xdr:ext cx="534377" cy="259045"/>
    <xdr:sp macro="" textlink="">
      <xdr:nvSpPr>
        <xdr:cNvPr id="880" name="テキスト ボックス 879"/>
        <xdr:cNvSpPr txBox="1"/>
      </xdr:nvSpPr>
      <xdr:spPr>
        <a:xfrm>
          <a:off x="18389111" y="1257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411,069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62,596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で昨年度より増加しているが、職員数の減に伴い類似団体平均よりは下回っている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46,569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前年度決算と比較すると約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年度決算では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桃山小中一貫教育校建設事業の終了によ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り前年度より約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％減となっていたが、令和元年度は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大和駅北地区開発整備事業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や県西総合病院解体事業により増加に転じている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普通建設事業費については合併特例債などの地方債の借入も行っていることから公債費の増加にも影響するため、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事業の取捨選択を徹底していくことで類似団体平均値を上回らないよう努めていく。</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災害復旧事業費については、令和元年度台風第１９号被害対応のため皆増となっている。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茨城県桜川市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41,440
40,961
180.06
18,695,206
17,034,707
1,425,994
11,268,385
19,042,022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158968</xdr:rowOff>
    </xdr:from>
    <xdr:to>
      <xdr:col>24</xdr:col>
      <xdr:colOff>63500</xdr:colOff>
      <xdr:row>38</xdr:row>
      <xdr:rowOff>38789</xdr:rowOff>
    </xdr:to>
    <xdr:cxnSp macro="">
      <xdr:nvCxnSpPr>
        <xdr:cNvPr id="63" name="直線コネクタ 62"/>
        <xdr:cNvCxnSpPr/>
      </xdr:nvCxnSpPr>
      <xdr:spPr>
        <a:xfrm flipV="1">
          <a:off x="3797300" y="6502618"/>
          <a:ext cx="8382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38789</xdr:rowOff>
    </xdr:from>
    <xdr:to>
      <xdr:col>19</xdr:col>
      <xdr:colOff>177800</xdr:colOff>
      <xdr:row>38</xdr:row>
      <xdr:rowOff>39443</xdr:rowOff>
    </xdr:to>
    <xdr:cxnSp macro="">
      <xdr:nvCxnSpPr>
        <xdr:cNvPr id="66" name="直線コネクタ 65"/>
        <xdr:cNvCxnSpPr/>
      </xdr:nvCxnSpPr>
      <xdr:spPr>
        <a:xfrm flipV="1">
          <a:off x="2908300" y="6553889"/>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157661</xdr:rowOff>
    </xdr:from>
    <xdr:to>
      <xdr:col>15</xdr:col>
      <xdr:colOff>50800</xdr:colOff>
      <xdr:row>38</xdr:row>
      <xdr:rowOff>39443</xdr:rowOff>
    </xdr:to>
    <xdr:cxnSp macro="">
      <xdr:nvCxnSpPr>
        <xdr:cNvPr id="69" name="直線コネクタ 68"/>
        <xdr:cNvCxnSpPr/>
      </xdr:nvCxnSpPr>
      <xdr:spPr>
        <a:xfrm>
          <a:off x="2019300" y="6501311"/>
          <a:ext cx="889000" cy="5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123045</xdr:rowOff>
    </xdr:from>
    <xdr:to>
      <xdr:col>10</xdr:col>
      <xdr:colOff>114300</xdr:colOff>
      <xdr:row>37</xdr:row>
      <xdr:rowOff>157661</xdr:rowOff>
    </xdr:to>
    <xdr:cxnSp macro="">
      <xdr:nvCxnSpPr>
        <xdr:cNvPr id="72" name="直線コネクタ 71"/>
        <xdr:cNvCxnSpPr/>
      </xdr:nvCxnSpPr>
      <xdr:spPr>
        <a:xfrm>
          <a:off x="1130300" y="6466695"/>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108168</xdr:rowOff>
    </xdr:from>
    <xdr:to>
      <xdr:col>24</xdr:col>
      <xdr:colOff>114300</xdr:colOff>
      <xdr:row>38</xdr:row>
      <xdr:rowOff>38318</xdr:rowOff>
    </xdr:to>
    <xdr:sp macro="" textlink="">
      <xdr:nvSpPr>
        <xdr:cNvPr id="82" name="楕円 81"/>
        <xdr:cNvSpPr/>
      </xdr:nvSpPr>
      <xdr:spPr>
        <a:xfrm>
          <a:off x="4584700" y="645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86595</xdr:rowOff>
    </xdr:from>
    <xdr:ext cx="469744" cy="259045"/>
    <xdr:sp macro="" textlink="">
      <xdr:nvSpPr>
        <xdr:cNvPr id="83" name="議会費該当値テキスト"/>
        <xdr:cNvSpPr txBox="1"/>
      </xdr:nvSpPr>
      <xdr:spPr>
        <a:xfrm>
          <a:off x="4686300" y="643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159439</xdr:rowOff>
    </xdr:from>
    <xdr:to>
      <xdr:col>20</xdr:col>
      <xdr:colOff>38100</xdr:colOff>
      <xdr:row>38</xdr:row>
      <xdr:rowOff>89589</xdr:rowOff>
    </xdr:to>
    <xdr:sp macro="" textlink="">
      <xdr:nvSpPr>
        <xdr:cNvPr id="84" name="楕円 83"/>
        <xdr:cNvSpPr/>
      </xdr:nvSpPr>
      <xdr:spPr>
        <a:xfrm>
          <a:off x="3746500" y="65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80716</xdr:rowOff>
    </xdr:from>
    <xdr:ext cx="469744" cy="259045"/>
    <xdr:sp macro="" textlink="">
      <xdr:nvSpPr>
        <xdr:cNvPr id="85" name="テキスト ボックス 84"/>
        <xdr:cNvSpPr txBox="1"/>
      </xdr:nvSpPr>
      <xdr:spPr>
        <a:xfrm>
          <a:off x="3562428" y="659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160093</xdr:rowOff>
    </xdr:from>
    <xdr:to>
      <xdr:col>15</xdr:col>
      <xdr:colOff>101600</xdr:colOff>
      <xdr:row>38</xdr:row>
      <xdr:rowOff>90243</xdr:rowOff>
    </xdr:to>
    <xdr:sp macro="" textlink="">
      <xdr:nvSpPr>
        <xdr:cNvPr id="86" name="楕円 85"/>
        <xdr:cNvSpPr/>
      </xdr:nvSpPr>
      <xdr:spPr>
        <a:xfrm>
          <a:off x="2857500" y="65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81370</xdr:rowOff>
    </xdr:from>
    <xdr:ext cx="469744" cy="259045"/>
    <xdr:sp macro="" textlink="">
      <xdr:nvSpPr>
        <xdr:cNvPr id="87" name="テキスト ボックス 86"/>
        <xdr:cNvSpPr txBox="1"/>
      </xdr:nvSpPr>
      <xdr:spPr>
        <a:xfrm>
          <a:off x="2673428" y="659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106861</xdr:rowOff>
    </xdr:from>
    <xdr:to>
      <xdr:col>10</xdr:col>
      <xdr:colOff>165100</xdr:colOff>
      <xdr:row>38</xdr:row>
      <xdr:rowOff>37012</xdr:rowOff>
    </xdr:to>
    <xdr:sp macro="" textlink="">
      <xdr:nvSpPr>
        <xdr:cNvPr id="88" name="楕円 87"/>
        <xdr:cNvSpPr/>
      </xdr:nvSpPr>
      <xdr:spPr>
        <a:xfrm>
          <a:off x="19685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28139</xdr:rowOff>
    </xdr:from>
    <xdr:ext cx="469744" cy="259045"/>
    <xdr:sp macro="" textlink="">
      <xdr:nvSpPr>
        <xdr:cNvPr id="89" name="テキスト ボックス 88"/>
        <xdr:cNvSpPr txBox="1"/>
      </xdr:nvSpPr>
      <xdr:spPr>
        <a:xfrm>
          <a:off x="1784428"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72245</xdr:rowOff>
    </xdr:from>
    <xdr:to>
      <xdr:col>6</xdr:col>
      <xdr:colOff>38100</xdr:colOff>
      <xdr:row>38</xdr:row>
      <xdr:rowOff>2395</xdr:rowOff>
    </xdr:to>
    <xdr:sp macro="" textlink="">
      <xdr:nvSpPr>
        <xdr:cNvPr id="90" name="楕円 89"/>
        <xdr:cNvSpPr/>
      </xdr:nvSpPr>
      <xdr:spPr>
        <a:xfrm>
          <a:off x="1079500" y="64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164972</xdr:rowOff>
    </xdr:from>
    <xdr:ext cx="469744" cy="259045"/>
    <xdr:sp macro="" textlink="">
      <xdr:nvSpPr>
        <xdr:cNvPr id="91" name="テキスト ボックス 90"/>
        <xdr:cNvSpPr txBox="1"/>
      </xdr:nvSpPr>
      <xdr:spPr>
        <a:xfrm>
          <a:off x="895428" y="650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55438</xdr:rowOff>
    </xdr:from>
    <xdr:to>
      <xdr:col>24</xdr:col>
      <xdr:colOff>63500</xdr:colOff>
      <xdr:row>58</xdr:row>
      <xdr:rowOff>102974</xdr:rowOff>
    </xdr:to>
    <xdr:cxnSp macro="">
      <xdr:nvCxnSpPr>
        <xdr:cNvPr id="122" name="直線コネクタ 121"/>
        <xdr:cNvCxnSpPr/>
      </xdr:nvCxnSpPr>
      <xdr:spPr>
        <a:xfrm>
          <a:off x="3797300" y="9999538"/>
          <a:ext cx="838200" cy="4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55438</xdr:rowOff>
    </xdr:from>
    <xdr:to>
      <xdr:col>19</xdr:col>
      <xdr:colOff>177800</xdr:colOff>
      <xdr:row>58</xdr:row>
      <xdr:rowOff>69389</xdr:rowOff>
    </xdr:to>
    <xdr:cxnSp macro="">
      <xdr:nvCxnSpPr>
        <xdr:cNvPr id="125" name="直線コネクタ 124"/>
        <xdr:cNvCxnSpPr/>
      </xdr:nvCxnSpPr>
      <xdr:spPr>
        <a:xfrm flipV="1">
          <a:off x="2908300" y="9999538"/>
          <a:ext cx="889000" cy="1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69389</xdr:rowOff>
    </xdr:from>
    <xdr:to>
      <xdr:col>15</xdr:col>
      <xdr:colOff>50800</xdr:colOff>
      <xdr:row>58</xdr:row>
      <xdr:rowOff>109061</xdr:rowOff>
    </xdr:to>
    <xdr:cxnSp macro="">
      <xdr:nvCxnSpPr>
        <xdr:cNvPr id="128" name="直線コネクタ 127"/>
        <xdr:cNvCxnSpPr/>
      </xdr:nvCxnSpPr>
      <xdr:spPr>
        <a:xfrm flipV="1">
          <a:off x="2019300" y="10013489"/>
          <a:ext cx="889000" cy="3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104852</xdr:rowOff>
    </xdr:from>
    <xdr:to>
      <xdr:col>10</xdr:col>
      <xdr:colOff>114300</xdr:colOff>
      <xdr:row>58</xdr:row>
      <xdr:rowOff>109061</xdr:rowOff>
    </xdr:to>
    <xdr:cxnSp macro="">
      <xdr:nvCxnSpPr>
        <xdr:cNvPr id="131" name="直線コネクタ 130"/>
        <xdr:cNvCxnSpPr/>
      </xdr:nvCxnSpPr>
      <xdr:spPr>
        <a:xfrm>
          <a:off x="1130300" y="10048952"/>
          <a:ext cx="8890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52174</xdr:rowOff>
    </xdr:from>
    <xdr:to>
      <xdr:col>24</xdr:col>
      <xdr:colOff>114300</xdr:colOff>
      <xdr:row>58</xdr:row>
      <xdr:rowOff>153774</xdr:rowOff>
    </xdr:to>
    <xdr:sp macro="" textlink="">
      <xdr:nvSpPr>
        <xdr:cNvPr id="141" name="楕円 140"/>
        <xdr:cNvSpPr/>
      </xdr:nvSpPr>
      <xdr:spPr>
        <a:xfrm>
          <a:off x="4584700" y="999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138551</xdr:rowOff>
    </xdr:from>
    <xdr:ext cx="534377" cy="259045"/>
    <xdr:sp macro="" textlink="">
      <xdr:nvSpPr>
        <xdr:cNvPr id="142" name="総務費該当値テキスト"/>
        <xdr:cNvSpPr txBox="1"/>
      </xdr:nvSpPr>
      <xdr:spPr>
        <a:xfrm>
          <a:off x="4686300" y="991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4638</xdr:rowOff>
    </xdr:from>
    <xdr:to>
      <xdr:col>20</xdr:col>
      <xdr:colOff>38100</xdr:colOff>
      <xdr:row>58</xdr:row>
      <xdr:rowOff>106238</xdr:rowOff>
    </xdr:to>
    <xdr:sp macro="" textlink="">
      <xdr:nvSpPr>
        <xdr:cNvPr id="143" name="楕円 142"/>
        <xdr:cNvSpPr/>
      </xdr:nvSpPr>
      <xdr:spPr>
        <a:xfrm>
          <a:off x="3746500" y="994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97365</xdr:rowOff>
    </xdr:from>
    <xdr:ext cx="534377" cy="259045"/>
    <xdr:sp macro="" textlink="">
      <xdr:nvSpPr>
        <xdr:cNvPr id="144" name="テキスト ボックス 143"/>
        <xdr:cNvSpPr txBox="1"/>
      </xdr:nvSpPr>
      <xdr:spPr>
        <a:xfrm>
          <a:off x="3530111" y="1004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18589</xdr:rowOff>
    </xdr:from>
    <xdr:to>
      <xdr:col>15</xdr:col>
      <xdr:colOff>101600</xdr:colOff>
      <xdr:row>58</xdr:row>
      <xdr:rowOff>120189</xdr:rowOff>
    </xdr:to>
    <xdr:sp macro="" textlink="">
      <xdr:nvSpPr>
        <xdr:cNvPr id="145" name="楕円 144"/>
        <xdr:cNvSpPr/>
      </xdr:nvSpPr>
      <xdr:spPr>
        <a:xfrm>
          <a:off x="2857500" y="99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111316</xdr:rowOff>
    </xdr:from>
    <xdr:ext cx="534377" cy="259045"/>
    <xdr:sp macro="" textlink="">
      <xdr:nvSpPr>
        <xdr:cNvPr id="146" name="テキスト ボックス 145"/>
        <xdr:cNvSpPr txBox="1"/>
      </xdr:nvSpPr>
      <xdr:spPr>
        <a:xfrm>
          <a:off x="2641111" y="1005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58261</xdr:rowOff>
    </xdr:from>
    <xdr:to>
      <xdr:col>10</xdr:col>
      <xdr:colOff>165100</xdr:colOff>
      <xdr:row>58</xdr:row>
      <xdr:rowOff>159861</xdr:rowOff>
    </xdr:to>
    <xdr:sp macro="" textlink="">
      <xdr:nvSpPr>
        <xdr:cNvPr id="147" name="楕円 146"/>
        <xdr:cNvSpPr/>
      </xdr:nvSpPr>
      <xdr:spPr>
        <a:xfrm>
          <a:off x="1968500" y="100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150988</xdr:rowOff>
    </xdr:from>
    <xdr:ext cx="534377" cy="259045"/>
    <xdr:sp macro="" textlink="">
      <xdr:nvSpPr>
        <xdr:cNvPr id="148" name="テキスト ボックス 147"/>
        <xdr:cNvSpPr txBox="1"/>
      </xdr:nvSpPr>
      <xdr:spPr>
        <a:xfrm>
          <a:off x="1752111" y="1009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54052</xdr:rowOff>
    </xdr:from>
    <xdr:to>
      <xdr:col>6</xdr:col>
      <xdr:colOff>38100</xdr:colOff>
      <xdr:row>58</xdr:row>
      <xdr:rowOff>155652</xdr:rowOff>
    </xdr:to>
    <xdr:sp macro="" textlink="">
      <xdr:nvSpPr>
        <xdr:cNvPr id="149" name="楕円 148"/>
        <xdr:cNvSpPr/>
      </xdr:nvSpPr>
      <xdr:spPr>
        <a:xfrm>
          <a:off x="1079500" y="999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146779</xdr:rowOff>
    </xdr:from>
    <xdr:ext cx="534377" cy="259045"/>
    <xdr:sp macro="" textlink="">
      <xdr:nvSpPr>
        <xdr:cNvPr id="150" name="テキスト ボックス 149"/>
        <xdr:cNvSpPr txBox="1"/>
      </xdr:nvSpPr>
      <xdr:spPr>
        <a:xfrm>
          <a:off x="863111" y="100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123290</xdr:rowOff>
    </xdr:from>
    <xdr:to>
      <xdr:col>24</xdr:col>
      <xdr:colOff>63500</xdr:colOff>
      <xdr:row>78</xdr:row>
      <xdr:rowOff>90012</xdr:rowOff>
    </xdr:to>
    <xdr:cxnSp macro="">
      <xdr:nvCxnSpPr>
        <xdr:cNvPr id="182" name="直線コネクタ 181"/>
        <xdr:cNvCxnSpPr/>
      </xdr:nvCxnSpPr>
      <xdr:spPr>
        <a:xfrm flipV="1">
          <a:off x="3797300" y="13324940"/>
          <a:ext cx="838200" cy="13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87857</xdr:rowOff>
    </xdr:from>
    <xdr:to>
      <xdr:col>19</xdr:col>
      <xdr:colOff>177800</xdr:colOff>
      <xdr:row>78</xdr:row>
      <xdr:rowOff>90012</xdr:rowOff>
    </xdr:to>
    <xdr:cxnSp macro="">
      <xdr:nvCxnSpPr>
        <xdr:cNvPr id="185" name="直線コネクタ 184"/>
        <xdr:cNvCxnSpPr/>
      </xdr:nvCxnSpPr>
      <xdr:spPr>
        <a:xfrm>
          <a:off x="2908300" y="13460957"/>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82648</xdr:rowOff>
    </xdr:from>
    <xdr:to>
      <xdr:col>15</xdr:col>
      <xdr:colOff>50800</xdr:colOff>
      <xdr:row>78</xdr:row>
      <xdr:rowOff>87857</xdr:rowOff>
    </xdr:to>
    <xdr:cxnSp macro="">
      <xdr:nvCxnSpPr>
        <xdr:cNvPr id="188" name="直線コネクタ 187"/>
        <xdr:cNvCxnSpPr/>
      </xdr:nvCxnSpPr>
      <xdr:spPr>
        <a:xfrm>
          <a:off x="2019300" y="13455748"/>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82648</xdr:rowOff>
    </xdr:from>
    <xdr:to>
      <xdr:col>10</xdr:col>
      <xdr:colOff>114300</xdr:colOff>
      <xdr:row>79</xdr:row>
      <xdr:rowOff>11030</xdr:rowOff>
    </xdr:to>
    <xdr:cxnSp macro="">
      <xdr:nvCxnSpPr>
        <xdr:cNvPr id="191" name="直線コネクタ 190"/>
        <xdr:cNvCxnSpPr/>
      </xdr:nvCxnSpPr>
      <xdr:spPr>
        <a:xfrm flipV="1">
          <a:off x="1130300" y="13455748"/>
          <a:ext cx="889000" cy="9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72490</xdr:rowOff>
    </xdr:from>
    <xdr:to>
      <xdr:col>24</xdr:col>
      <xdr:colOff>114300</xdr:colOff>
      <xdr:row>78</xdr:row>
      <xdr:rowOff>2640</xdr:rowOff>
    </xdr:to>
    <xdr:sp macro="" textlink="">
      <xdr:nvSpPr>
        <xdr:cNvPr id="201" name="楕円 200"/>
        <xdr:cNvSpPr/>
      </xdr:nvSpPr>
      <xdr:spPr>
        <a:xfrm>
          <a:off x="4584700" y="132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50917</xdr:rowOff>
    </xdr:from>
    <xdr:ext cx="599010" cy="259045"/>
    <xdr:sp macro="" textlink="">
      <xdr:nvSpPr>
        <xdr:cNvPr id="202" name="民生費該当値テキスト"/>
        <xdr:cNvSpPr txBox="1"/>
      </xdr:nvSpPr>
      <xdr:spPr>
        <a:xfrm>
          <a:off x="4686300" y="1325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39212</xdr:rowOff>
    </xdr:from>
    <xdr:to>
      <xdr:col>20</xdr:col>
      <xdr:colOff>38100</xdr:colOff>
      <xdr:row>78</xdr:row>
      <xdr:rowOff>140812</xdr:rowOff>
    </xdr:to>
    <xdr:sp macro="" textlink="">
      <xdr:nvSpPr>
        <xdr:cNvPr id="203" name="楕円 202"/>
        <xdr:cNvSpPr/>
      </xdr:nvSpPr>
      <xdr:spPr>
        <a:xfrm>
          <a:off x="3746500" y="134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131939</xdr:rowOff>
    </xdr:from>
    <xdr:ext cx="599010" cy="259045"/>
    <xdr:sp macro="" textlink="">
      <xdr:nvSpPr>
        <xdr:cNvPr id="204" name="テキスト ボックス 203"/>
        <xdr:cNvSpPr txBox="1"/>
      </xdr:nvSpPr>
      <xdr:spPr>
        <a:xfrm>
          <a:off x="3497795" y="1350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37057</xdr:rowOff>
    </xdr:from>
    <xdr:to>
      <xdr:col>15</xdr:col>
      <xdr:colOff>101600</xdr:colOff>
      <xdr:row>78</xdr:row>
      <xdr:rowOff>138657</xdr:rowOff>
    </xdr:to>
    <xdr:sp macro="" textlink="">
      <xdr:nvSpPr>
        <xdr:cNvPr id="205" name="楕円 204"/>
        <xdr:cNvSpPr/>
      </xdr:nvSpPr>
      <xdr:spPr>
        <a:xfrm>
          <a:off x="2857500" y="134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129784</xdr:rowOff>
    </xdr:from>
    <xdr:ext cx="599010" cy="259045"/>
    <xdr:sp macro="" textlink="">
      <xdr:nvSpPr>
        <xdr:cNvPr id="206" name="テキスト ボックス 205"/>
        <xdr:cNvSpPr txBox="1"/>
      </xdr:nvSpPr>
      <xdr:spPr>
        <a:xfrm>
          <a:off x="2608795" y="1350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31848</xdr:rowOff>
    </xdr:from>
    <xdr:to>
      <xdr:col>10</xdr:col>
      <xdr:colOff>165100</xdr:colOff>
      <xdr:row>78</xdr:row>
      <xdr:rowOff>133448</xdr:rowOff>
    </xdr:to>
    <xdr:sp macro="" textlink="">
      <xdr:nvSpPr>
        <xdr:cNvPr id="207" name="楕円 206"/>
        <xdr:cNvSpPr/>
      </xdr:nvSpPr>
      <xdr:spPr>
        <a:xfrm>
          <a:off x="1968500" y="1340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124575</xdr:rowOff>
    </xdr:from>
    <xdr:ext cx="599010" cy="259045"/>
    <xdr:sp macro="" textlink="">
      <xdr:nvSpPr>
        <xdr:cNvPr id="208" name="テキスト ボックス 207"/>
        <xdr:cNvSpPr txBox="1"/>
      </xdr:nvSpPr>
      <xdr:spPr>
        <a:xfrm>
          <a:off x="1719795" y="1349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131680</xdr:rowOff>
    </xdr:from>
    <xdr:to>
      <xdr:col>6</xdr:col>
      <xdr:colOff>38100</xdr:colOff>
      <xdr:row>79</xdr:row>
      <xdr:rowOff>61830</xdr:rowOff>
    </xdr:to>
    <xdr:sp macro="" textlink="">
      <xdr:nvSpPr>
        <xdr:cNvPr id="209" name="楕円 208"/>
        <xdr:cNvSpPr/>
      </xdr:nvSpPr>
      <xdr:spPr>
        <a:xfrm>
          <a:off x="1079500" y="135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52957</xdr:rowOff>
    </xdr:from>
    <xdr:ext cx="599010" cy="259045"/>
    <xdr:sp macro="" textlink="">
      <xdr:nvSpPr>
        <xdr:cNvPr id="210" name="テキスト ボックス 209"/>
        <xdr:cNvSpPr txBox="1"/>
      </xdr:nvSpPr>
      <xdr:spPr>
        <a:xfrm>
          <a:off x="830795" y="1359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16492</xdr:rowOff>
    </xdr:from>
    <xdr:to>
      <xdr:col>24</xdr:col>
      <xdr:colOff>63500</xdr:colOff>
      <xdr:row>97</xdr:row>
      <xdr:rowOff>86016</xdr:rowOff>
    </xdr:to>
    <xdr:cxnSp macro="">
      <xdr:nvCxnSpPr>
        <xdr:cNvPr id="239" name="直線コネクタ 238"/>
        <xdr:cNvCxnSpPr/>
      </xdr:nvCxnSpPr>
      <xdr:spPr>
        <a:xfrm>
          <a:off x="3797300" y="16475692"/>
          <a:ext cx="838200" cy="24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16492</xdr:rowOff>
    </xdr:from>
    <xdr:to>
      <xdr:col>19</xdr:col>
      <xdr:colOff>177800</xdr:colOff>
      <xdr:row>96</xdr:row>
      <xdr:rowOff>140615</xdr:rowOff>
    </xdr:to>
    <xdr:cxnSp macro="">
      <xdr:nvCxnSpPr>
        <xdr:cNvPr id="242" name="直線コネクタ 241"/>
        <xdr:cNvCxnSpPr/>
      </xdr:nvCxnSpPr>
      <xdr:spPr>
        <a:xfrm flipV="1">
          <a:off x="2908300" y="16475692"/>
          <a:ext cx="889000" cy="12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140615</xdr:rowOff>
    </xdr:from>
    <xdr:to>
      <xdr:col>15</xdr:col>
      <xdr:colOff>50800</xdr:colOff>
      <xdr:row>97</xdr:row>
      <xdr:rowOff>75273</xdr:rowOff>
    </xdr:to>
    <xdr:cxnSp macro="">
      <xdr:nvCxnSpPr>
        <xdr:cNvPr id="245" name="直線コネクタ 244"/>
        <xdr:cNvCxnSpPr/>
      </xdr:nvCxnSpPr>
      <xdr:spPr>
        <a:xfrm flipV="1">
          <a:off x="2019300" y="16599815"/>
          <a:ext cx="889000" cy="10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75273</xdr:rowOff>
    </xdr:from>
    <xdr:to>
      <xdr:col>10</xdr:col>
      <xdr:colOff>114300</xdr:colOff>
      <xdr:row>97</xdr:row>
      <xdr:rowOff>81970</xdr:rowOff>
    </xdr:to>
    <xdr:cxnSp macro="">
      <xdr:nvCxnSpPr>
        <xdr:cNvPr id="248" name="直線コネクタ 247"/>
        <xdr:cNvCxnSpPr/>
      </xdr:nvCxnSpPr>
      <xdr:spPr>
        <a:xfrm flipV="1">
          <a:off x="1130300" y="16705923"/>
          <a:ext cx="889000" cy="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35216</xdr:rowOff>
    </xdr:from>
    <xdr:to>
      <xdr:col>24</xdr:col>
      <xdr:colOff>114300</xdr:colOff>
      <xdr:row>97</xdr:row>
      <xdr:rowOff>136816</xdr:rowOff>
    </xdr:to>
    <xdr:sp macro="" textlink="">
      <xdr:nvSpPr>
        <xdr:cNvPr id="258" name="楕円 257"/>
        <xdr:cNvSpPr/>
      </xdr:nvSpPr>
      <xdr:spPr>
        <a:xfrm>
          <a:off x="4584700" y="1666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124110</xdr:rowOff>
    </xdr:from>
    <xdr:ext cx="534377" cy="259045"/>
    <xdr:sp macro="" textlink="">
      <xdr:nvSpPr>
        <xdr:cNvPr id="259" name="衛生費該当値テキスト"/>
        <xdr:cNvSpPr txBox="1"/>
      </xdr:nvSpPr>
      <xdr:spPr>
        <a:xfrm>
          <a:off x="4686300" y="165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137142</xdr:rowOff>
    </xdr:from>
    <xdr:to>
      <xdr:col>20</xdr:col>
      <xdr:colOff>38100</xdr:colOff>
      <xdr:row>96</xdr:row>
      <xdr:rowOff>67292</xdr:rowOff>
    </xdr:to>
    <xdr:sp macro="" textlink="">
      <xdr:nvSpPr>
        <xdr:cNvPr id="260" name="楕円 259"/>
        <xdr:cNvSpPr/>
      </xdr:nvSpPr>
      <xdr:spPr>
        <a:xfrm>
          <a:off x="3746500" y="164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83819</xdr:rowOff>
    </xdr:from>
    <xdr:ext cx="534377" cy="259045"/>
    <xdr:sp macro="" textlink="">
      <xdr:nvSpPr>
        <xdr:cNvPr id="261" name="テキスト ボックス 260"/>
        <xdr:cNvSpPr txBox="1"/>
      </xdr:nvSpPr>
      <xdr:spPr>
        <a:xfrm>
          <a:off x="3530111" y="1620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89815</xdr:rowOff>
    </xdr:from>
    <xdr:to>
      <xdr:col>15</xdr:col>
      <xdr:colOff>101600</xdr:colOff>
      <xdr:row>97</xdr:row>
      <xdr:rowOff>19965</xdr:rowOff>
    </xdr:to>
    <xdr:sp macro="" textlink="">
      <xdr:nvSpPr>
        <xdr:cNvPr id="262" name="楕円 261"/>
        <xdr:cNvSpPr/>
      </xdr:nvSpPr>
      <xdr:spPr>
        <a:xfrm>
          <a:off x="2857500" y="165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36492</xdr:rowOff>
    </xdr:from>
    <xdr:ext cx="534377" cy="259045"/>
    <xdr:sp macro="" textlink="">
      <xdr:nvSpPr>
        <xdr:cNvPr id="263" name="テキスト ボックス 262"/>
        <xdr:cNvSpPr txBox="1"/>
      </xdr:nvSpPr>
      <xdr:spPr>
        <a:xfrm>
          <a:off x="2641111" y="1632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24473</xdr:rowOff>
    </xdr:from>
    <xdr:to>
      <xdr:col>10</xdr:col>
      <xdr:colOff>165100</xdr:colOff>
      <xdr:row>97</xdr:row>
      <xdr:rowOff>126073</xdr:rowOff>
    </xdr:to>
    <xdr:sp macro="" textlink="">
      <xdr:nvSpPr>
        <xdr:cNvPr id="264" name="楕円 263"/>
        <xdr:cNvSpPr/>
      </xdr:nvSpPr>
      <xdr:spPr>
        <a:xfrm>
          <a:off x="1968500" y="166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117200</xdr:rowOff>
    </xdr:from>
    <xdr:ext cx="534377" cy="259045"/>
    <xdr:sp macro="" textlink="">
      <xdr:nvSpPr>
        <xdr:cNvPr id="265" name="テキスト ボックス 264"/>
        <xdr:cNvSpPr txBox="1"/>
      </xdr:nvSpPr>
      <xdr:spPr>
        <a:xfrm>
          <a:off x="1752111" y="1674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31170</xdr:rowOff>
    </xdr:from>
    <xdr:to>
      <xdr:col>6</xdr:col>
      <xdr:colOff>38100</xdr:colOff>
      <xdr:row>97</xdr:row>
      <xdr:rowOff>132770</xdr:rowOff>
    </xdr:to>
    <xdr:sp macro="" textlink="">
      <xdr:nvSpPr>
        <xdr:cNvPr id="266" name="楕円 265"/>
        <xdr:cNvSpPr/>
      </xdr:nvSpPr>
      <xdr:spPr>
        <a:xfrm>
          <a:off x="1079500" y="1666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123897</xdr:rowOff>
    </xdr:from>
    <xdr:ext cx="534377" cy="259045"/>
    <xdr:sp macro="" textlink="">
      <xdr:nvSpPr>
        <xdr:cNvPr id="267" name="テキスト ボックス 266"/>
        <xdr:cNvSpPr txBox="1"/>
      </xdr:nvSpPr>
      <xdr:spPr>
        <a:xfrm>
          <a:off x="863111" y="167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95286</xdr:rowOff>
    </xdr:from>
    <xdr:to>
      <xdr:col>55</xdr:col>
      <xdr:colOff>0</xdr:colOff>
      <xdr:row>39</xdr:row>
      <xdr:rowOff>98226</xdr:rowOff>
    </xdr:to>
    <xdr:cxnSp macro="">
      <xdr:nvCxnSpPr>
        <xdr:cNvPr id="298" name="直線コネクタ 297"/>
        <xdr:cNvCxnSpPr/>
      </xdr:nvCxnSpPr>
      <xdr:spPr>
        <a:xfrm>
          <a:off x="9639300" y="6781836"/>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91041</xdr:rowOff>
    </xdr:from>
    <xdr:to>
      <xdr:col>50</xdr:col>
      <xdr:colOff>114300</xdr:colOff>
      <xdr:row>39</xdr:row>
      <xdr:rowOff>95286</xdr:rowOff>
    </xdr:to>
    <xdr:cxnSp macro="">
      <xdr:nvCxnSpPr>
        <xdr:cNvPr id="301" name="直線コネクタ 300"/>
        <xdr:cNvCxnSpPr/>
      </xdr:nvCxnSpPr>
      <xdr:spPr>
        <a:xfrm>
          <a:off x="8750300" y="6777591"/>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91041</xdr:rowOff>
    </xdr:from>
    <xdr:to>
      <xdr:col>45</xdr:col>
      <xdr:colOff>177800</xdr:colOff>
      <xdr:row>39</xdr:row>
      <xdr:rowOff>98552</xdr:rowOff>
    </xdr:to>
    <xdr:cxnSp macro="">
      <xdr:nvCxnSpPr>
        <xdr:cNvPr id="304" name="直線コネクタ 303"/>
        <xdr:cNvCxnSpPr/>
      </xdr:nvCxnSpPr>
      <xdr:spPr>
        <a:xfrm flipV="1">
          <a:off x="7861300" y="6777591"/>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36503</xdr:rowOff>
    </xdr:from>
    <xdr:to>
      <xdr:col>41</xdr:col>
      <xdr:colOff>50800</xdr:colOff>
      <xdr:row>39</xdr:row>
      <xdr:rowOff>98552</xdr:rowOff>
    </xdr:to>
    <xdr:cxnSp macro="">
      <xdr:nvCxnSpPr>
        <xdr:cNvPr id="307" name="直線コネクタ 306"/>
        <xdr:cNvCxnSpPr/>
      </xdr:nvCxnSpPr>
      <xdr:spPr>
        <a:xfrm>
          <a:off x="6972300" y="672305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47426</xdr:rowOff>
    </xdr:from>
    <xdr:to>
      <xdr:col>55</xdr:col>
      <xdr:colOff>50800</xdr:colOff>
      <xdr:row>39</xdr:row>
      <xdr:rowOff>149026</xdr:rowOff>
    </xdr:to>
    <xdr:sp macro="" textlink="">
      <xdr:nvSpPr>
        <xdr:cNvPr id="317" name="楕円 316"/>
        <xdr:cNvSpPr/>
      </xdr:nvSpPr>
      <xdr:spPr>
        <a:xfrm>
          <a:off x="10426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133803</xdr:rowOff>
    </xdr:from>
    <xdr:ext cx="249299" cy="259045"/>
    <xdr:sp macro="" textlink="">
      <xdr:nvSpPr>
        <xdr:cNvPr id="318" name="労働費該当値テキスト"/>
        <xdr:cNvSpPr txBox="1"/>
      </xdr:nvSpPr>
      <xdr:spPr>
        <a:xfrm>
          <a:off x="10528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44486</xdr:rowOff>
    </xdr:from>
    <xdr:to>
      <xdr:col>50</xdr:col>
      <xdr:colOff>165100</xdr:colOff>
      <xdr:row>39</xdr:row>
      <xdr:rowOff>146086</xdr:rowOff>
    </xdr:to>
    <xdr:sp macro="" textlink="">
      <xdr:nvSpPr>
        <xdr:cNvPr id="319" name="楕円 318"/>
        <xdr:cNvSpPr/>
      </xdr:nvSpPr>
      <xdr:spPr>
        <a:xfrm>
          <a:off x="9588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137213</xdr:rowOff>
    </xdr:from>
    <xdr:ext cx="313932" cy="259045"/>
    <xdr:sp macro="" textlink="">
      <xdr:nvSpPr>
        <xdr:cNvPr id="320" name="テキスト ボックス 319"/>
        <xdr:cNvSpPr txBox="1"/>
      </xdr:nvSpPr>
      <xdr:spPr>
        <a:xfrm>
          <a:off x="9482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40241</xdr:rowOff>
    </xdr:from>
    <xdr:to>
      <xdr:col>46</xdr:col>
      <xdr:colOff>38100</xdr:colOff>
      <xdr:row>39</xdr:row>
      <xdr:rowOff>141841</xdr:rowOff>
    </xdr:to>
    <xdr:sp macro="" textlink="">
      <xdr:nvSpPr>
        <xdr:cNvPr id="321" name="楕円 320"/>
        <xdr:cNvSpPr/>
      </xdr:nvSpPr>
      <xdr:spPr>
        <a:xfrm>
          <a:off x="8699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132968</xdr:rowOff>
    </xdr:from>
    <xdr:ext cx="313932" cy="259045"/>
    <xdr:sp macro="" textlink="">
      <xdr:nvSpPr>
        <xdr:cNvPr id="322" name="テキスト ボックス 321"/>
        <xdr:cNvSpPr txBox="1"/>
      </xdr:nvSpPr>
      <xdr:spPr>
        <a:xfrm>
          <a:off x="8593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23" name="楕円 322"/>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24" name="テキスト ボックス 323"/>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157153</xdr:rowOff>
    </xdr:from>
    <xdr:to>
      <xdr:col>36</xdr:col>
      <xdr:colOff>165100</xdr:colOff>
      <xdr:row>39</xdr:row>
      <xdr:rowOff>87303</xdr:rowOff>
    </xdr:to>
    <xdr:sp macro="" textlink="">
      <xdr:nvSpPr>
        <xdr:cNvPr id="325" name="楕円 324"/>
        <xdr:cNvSpPr/>
      </xdr:nvSpPr>
      <xdr:spPr>
        <a:xfrm>
          <a:off x="6921500" y="66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78430</xdr:rowOff>
    </xdr:from>
    <xdr:ext cx="378565" cy="259045"/>
    <xdr:sp macro="" textlink="">
      <xdr:nvSpPr>
        <xdr:cNvPr id="326" name="テキスト ボックス 325"/>
        <xdr:cNvSpPr txBox="1"/>
      </xdr:nvSpPr>
      <xdr:spPr>
        <a:xfrm>
          <a:off x="6783017" y="676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66649</xdr:rowOff>
    </xdr:from>
    <xdr:to>
      <xdr:col>55</xdr:col>
      <xdr:colOff>0</xdr:colOff>
      <xdr:row>57</xdr:row>
      <xdr:rowOff>102667</xdr:rowOff>
    </xdr:to>
    <xdr:cxnSp macro="">
      <xdr:nvCxnSpPr>
        <xdr:cNvPr id="355" name="直線コネクタ 354"/>
        <xdr:cNvCxnSpPr/>
      </xdr:nvCxnSpPr>
      <xdr:spPr>
        <a:xfrm>
          <a:off x="9639300" y="9839299"/>
          <a:ext cx="838200" cy="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66649</xdr:rowOff>
    </xdr:from>
    <xdr:to>
      <xdr:col>50</xdr:col>
      <xdr:colOff>114300</xdr:colOff>
      <xdr:row>57</xdr:row>
      <xdr:rowOff>112903</xdr:rowOff>
    </xdr:to>
    <xdr:cxnSp macro="">
      <xdr:nvCxnSpPr>
        <xdr:cNvPr id="358" name="直線コネクタ 357"/>
        <xdr:cNvCxnSpPr/>
      </xdr:nvCxnSpPr>
      <xdr:spPr>
        <a:xfrm flipV="1">
          <a:off x="8750300" y="9839299"/>
          <a:ext cx="8890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70853</xdr:rowOff>
    </xdr:from>
    <xdr:to>
      <xdr:col>45</xdr:col>
      <xdr:colOff>177800</xdr:colOff>
      <xdr:row>57</xdr:row>
      <xdr:rowOff>112903</xdr:rowOff>
    </xdr:to>
    <xdr:cxnSp macro="">
      <xdr:nvCxnSpPr>
        <xdr:cNvPr id="361" name="直線コネクタ 360"/>
        <xdr:cNvCxnSpPr/>
      </xdr:nvCxnSpPr>
      <xdr:spPr>
        <a:xfrm>
          <a:off x="7861300" y="9843503"/>
          <a:ext cx="889000" cy="4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70853</xdr:rowOff>
    </xdr:from>
    <xdr:to>
      <xdr:col>41</xdr:col>
      <xdr:colOff>50800</xdr:colOff>
      <xdr:row>57</xdr:row>
      <xdr:rowOff>90767</xdr:rowOff>
    </xdr:to>
    <xdr:cxnSp macro="">
      <xdr:nvCxnSpPr>
        <xdr:cNvPr id="364" name="直線コネクタ 363"/>
        <xdr:cNvCxnSpPr/>
      </xdr:nvCxnSpPr>
      <xdr:spPr>
        <a:xfrm flipV="1">
          <a:off x="6972300" y="9843503"/>
          <a:ext cx="889000" cy="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51867</xdr:rowOff>
    </xdr:from>
    <xdr:to>
      <xdr:col>55</xdr:col>
      <xdr:colOff>50800</xdr:colOff>
      <xdr:row>57</xdr:row>
      <xdr:rowOff>153467</xdr:rowOff>
    </xdr:to>
    <xdr:sp macro="" textlink="">
      <xdr:nvSpPr>
        <xdr:cNvPr id="374" name="楕円 373"/>
        <xdr:cNvSpPr/>
      </xdr:nvSpPr>
      <xdr:spPr>
        <a:xfrm>
          <a:off x="10426700" y="98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74744</xdr:rowOff>
    </xdr:from>
    <xdr:ext cx="534377" cy="259045"/>
    <xdr:sp macro="" textlink="">
      <xdr:nvSpPr>
        <xdr:cNvPr id="375" name="農林水産業費該当値テキスト"/>
        <xdr:cNvSpPr txBox="1"/>
      </xdr:nvSpPr>
      <xdr:spPr>
        <a:xfrm>
          <a:off x="10528300" y="96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15849</xdr:rowOff>
    </xdr:from>
    <xdr:to>
      <xdr:col>50</xdr:col>
      <xdr:colOff>165100</xdr:colOff>
      <xdr:row>57</xdr:row>
      <xdr:rowOff>117449</xdr:rowOff>
    </xdr:to>
    <xdr:sp macro="" textlink="">
      <xdr:nvSpPr>
        <xdr:cNvPr id="376" name="楕円 375"/>
        <xdr:cNvSpPr/>
      </xdr:nvSpPr>
      <xdr:spPr>
        <a:xfrm>
          <a:off x="9588500" y="97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133976</xdr:rowOff>
    </xdr:from>
    <xdr:ext cx="534377" cy="259045"/>
    <xdr:sp macro="" textlink="">
      <xdr:nvSpPr>
        <xdr:cNvPr id="377" name="テキスト ボックス 376"/>
        <xdr:cNvSpPr txBox="1"/>
      </xdr:nvSpPr>
      <xdr:spPr>
        <a:xfrm>
          <a:off x="9372111" y="956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62103</xdr:rowOff>
    </xdr:from>
    <xdr:to>
      <xdr:col>46</xdr:col>
      <xdr:colOff>38100</xdr:colOff>
      <xdr:row>57</xdr:row>
      <xdr:rowOff>163703</xdr:rowOff>
    </xdr:to>
    <xdr:sp macro="" textlink="">
      <xdr:nvSpPr>
        <xdr:cNvPr id="378" name="楕円 377"/>
        <xdr:cNvSpPr/>
      </xdr:nvSpPr>
      <xdr:spPr>
        <a:xfrm>
          <a:off x="8699500" y="98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8780</xdr:rowOff>
    </xdr:from>
    <xdr:ext cx="534377" cy="259045"/>
    <xdr:sp macro="" textlink="">
      <xdr:nvSpPr>
        <xdr:cNvPr id="379" name="テキスト ボックス 378"/>
        <xdr:cNvSpPr txBox="1"/>
      </xdr:nvSpPr>
      <xdr:spPr>
        <a:xfrm>
          <a:off x="8483111" y="960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20053</xdr:rowOff>
    </xdr:from>
    <xdr:to>
      <xdr:col>41</xdr:col>
      <xdr:colOff>101600</xdr:colOff>
      <xdr:row>57</xdr:row>
      <xdr:rowOff>121653</xdr:rowOff>
    </xdr:to>
    <xdr:sp macro="" textlink="">
      <xdr:nvSpPr>
        <xdr:cNvPr id="380" name="楕円 379"/>
        <xdr:cNvSpPr/>
      </xdr:nvSpPr>
      <xdr:spPr>
        <a:xfrm>
          <a:off x="7810500" y="97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138180</xdr:rowOff>
    </xdr:from>
    <xdr:ext cx="534377" cy="259045"/>
    <xdr:sp macro="" textlink="">
      <xdr:nvSpPr>
        <xdr:cNvPr id="381" name="テキスト ボックス 380"/>
        <xdr:cNvSpPr txBox="1"/>
      </xdr:nvSpPr>
      <xdr:spPr>
        <a:xfrm>
          <a:off x="7594111" y="95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39967</xdr:rowOff>
    </xdr:from>
    <xdr:to>
      <xdr:col>36</xdr:col>
      <xdr:colOff>165100</xdr:colOff>
      <xdr:row>57</xdr:row>
      <xdr:rowOff>141567</xdr:rowOff>
    </xdr:to>
    <xdr:sp macro="" textlink="">
      <xdr:nvSpPr>
        <xdr:cNvPr id="382" name="楕円 381"/>
        <xdr:cNvSpPr/>
      </xdr:nvSpPr>
      <xdr:spPr>
        <a:xfrm>
          <a:off x="6921500" y="981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158094</xdr:rowOff>
    </xdr:from>
    <xdr:ext cx="534377" cy="259045"/>
    <xdr:sp macro="" textlink="">
      <xdr:nvSpPr>
        <xdr:cNvPr id="383" name="テキスト ボックス 382"/>
        <xdr:cNvSpPr txBox="1"/>
      </xdr:nvSpPr>
      <xdr:spPr>
        <a:xfrm>
          <a:off x="6705111" y="958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143194</xdr:rowOff>
    </xdr:from>
    <xdr:to>
      <xdr:col>55</xdr:col>
      <xdr:colOff>0</xdr:colOff>
      <xdr:row>78</xdr:row>
      <xdr:rowOff>144631</xdr:rowOff>
    </xdr:to>
    <xdr:cxnSp macro="">
      <xdr:nvCxnSpPr>
        <xdr:cNvPr id="414" name="直線コネクタ 413"/>
        <xdr:cNvCxnSpPr/>
      </xdr:nvCxnSpPr>
      <xdr:spPr>
        <a:xfrm flipV="1">
          <a:off x="9639300" y="13516294"/>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144631</xdr:rowOff>
    </xdr:from>
    <xdr:to>
      <xdr:col>50</xdr:col>
      <xdr:colOff>114300</xdr:colOff>
      <xdr:row>78</xdr:row>
      <xdr:rowOff>154787</xdr:rowOff>
    </xdr:to>
    <xdr:cxnSp macro="">
      <xdr:nvCxnSpPr>
        <xdr:cNvPr id="417" name="直線コネクタ 416"/>
        <xdr:cNvCxnSpPr/>
      </xdr:nvCxnSpPr>
      <xdr:spPr>
        <a:xfrm flipV="1">
          <a:off x="8750300" y="13517731"/>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154787</xdr:rowOff>
    </xdr:from>
    <xdr:to>
      <xdr:col>45</xdr:col>
      <xdr:colOff>177800</xdr:colOff>
      <xdr:row>78</xdr:row>
      <xdr:rowOff>159099</xdr:rowOff>
    </xdr:to>
    <xdr:cxnSp macro="">
      <xdr:nvCxnSpPr>
        <xdr:cNvPr id="420" name="直線コネクタ 419"/>
        <xdr:cNvCxnSpPr/>
      </xdr:nvCxnSpPr>
      <xdr:spPr>
        <a:xfrm flipV="1">
          <a:off x="7861300" y="13527887"/>
          <a:ext cx="8890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44276</xdr:rowOff>
    </xdr:from>
    <xdr:to>
      <xdr:col>41</xdr:col>
      <xdr:colOff>50800</xdr:colOff>
      <xdr:row>78</xdr:row>
      <xdr:rowOff>159099</xdr:rowOff>
    </xdr:to>
    <xdr:cxnSp macro="">
      <xdr:nvCxnSpPr>
        <xdr:cNvPr id="423" name="直線コネクタ 422"/>
        <xdr:cNvCxnSpPr/>
      </xdr:nvCxnSpPr>
      <xdr:spPr>
        <a:xfrm>
          <a:off x="6972300" y="13417376"/>
          <a:ext cx="889000" cy="1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92394</xdr:rowOff>
    </xdr:from>
    <xdr:to>
      <xdr:col>55</xdr:col>
      <xdr:colOff>50800</xdr:colOff>
      <xdr:row>79</xdr:row>
      <xdr:rowOff>22544</xdr:rowOff>
    </xdr:to>
    <xdr:sp macro="" textlink="">
      <xdr:nvSpPr>
        <xdr:cNvPr id="433" name="楕円 432"/>
        <xdr:cNvSpPr/>
      </xdr:nvSpPr>
      <xdr:spPr>
        <a:xfrm>
          <a:off x="10426700" y="134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7321</xdr:rowOff>
    </xdr:from>
    <xdr:ext cx="469744" cy="259045"/>
    <xdr:sp macro="" textlink="">
      <xdr:nvSpPr>
        <xdr:cNvPr id="434" name="商工費該当値テキスト"/>
        <xdr:cNvSpPr txBox="1"/>
      </xdr:nvSpPr>
      <xdr:spPr>
        <a:xfrm>
          <a:off x="10528300" y="1338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93831</xdr:rowOff>
    </xdr:from>
    <xdr:to>
      <xdr:col>50</xdr:col>
      <xdr:colOff>165100</xdr:colOff>
      <xdr:row>79</xdr:row>
      <xdr:rowOff>23981</xdr:rowOff>
    </xdr:to>
    <xdr:sp macro="" textlink="">
      <xdr:nvSpPr>
        <xdr:cNvPr id="435" name="楕円 434"/>
        <xdr:cNvSpPr/>
      </xdr:nvSpPr>
      <xdr:spPr>
        <a:xfrm>
          <a:off x="9588500" y="134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15108</xdr:rowOff>
    </xdr:from>
    <xdr:ext cx="469744" cy="259045"/>
    <xdr:sp macro="" textlink="">
      <xdr:nvSpPr>
        <xdr:cNvPr id="436" name="テキスト ボックス 435"/>
        <xdr:cNvSpPr txBox="1"/>
      </xdr:nvSpPr>
      <xdr:spPr>
        <a:xfrm>
          <a:off x="9404428" y="1355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103987</xdr:rowOff>
    </xdr:from>
    <xdr:to>
      <xdr:col>46</xdr:col>
      <xdr:colOff>38100</xdr:colOff>
      <xdr:row>79</xdr:row>
      <xdr:rowOff>34137</xdr:rowOff>
    </xdr:to>
    <xdr:sp macro="" textlink="">
      <xdr:nvSpPr>
        <xdr:cNvPr id="437" name="楕円 436"/>
        <xdr:cNvSpPr/>
      </xdr:nvSpPr>
      <xdr:spPr>
        <a:xfrm>
          <a:off x="8699500" y="134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25264</xdr:rowOff>
    </xdr:from>
    <xdr:ext cx="469744" cy="259045"/>
    <xdr:sp macro="" textlink="">
      <xdr:nvSpPr>
        <xdr:cNvPr id="438" name="テキスト ボックス 437"/>
        <xdr:cNvSpPr txBox="1"/>
      </xdr:nvSpPr>
      <xdr:spPr>
        <a:xfrm>
          <a:off x="8515428" y="13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108299</xdr:rowOff>
    </xdr:from>
    <xdr:to>
      <xdr:col>41</xdr:col>
      <xdr:colOff>101600</xdr:colOff>
      <xdr:row>79</xdr:row>
      <xdr:rowOff>38449</xdr:rowOff>
    </xdr:to>
    <xdr:sp macro="" textlink="">
      <xdr:nvSpPr>
        <xdr:cNvPr id="439" name="楕円 438"/>
        <xdr:cNvSpPr/>
      </xdr:nvSpPr>
      <xdr:spPr>
        <a:xfrm>
          <a:off x="7810500" y="134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29576</xdr:rowOff>
    </xdr:from>
    <xdr:ext cx="469744" cy="259045"/>
    <xdr:sp macro="" textlink="">
      <xdr:nvSpPr>
        <xdr:cNvPr id="440" name="テキスト ボックス 439"/>
        <xdr:cNvSpPr txBox="1"/>
      </xdr:nvSpPr>
      <xdr:spPr>
        <a:xfrm>
          <a:off x="7626428" y="1357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41" name="楕円 440"/>
        <xdr:cNvSpPr/>
      </xdr:nvSpPr>
      <xdr:spPr>
        <a:xfrm>
          <a:off x="6921500" y="133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86203</xdr:rowOff>
    </xdr:from>
    <xdr:ext cx="469744" cy="259045"/>
    <xdr:sp macro="" textlink="">
      <xdr:nvSpPr>
        <xdr:cNvPr id="442" name="テキスト ボックス 441"/>
        <xdr:cNvSpPr txBox="1"/>
      </xdr:nvSpPr>
      <xdr:spPr>
        <a:xfrm>
          <a:off x="6737428" y="1345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112164</xdr:rowOff>
    </xdr:from>
    <xdr:to>
      <xdr:col>55</xdr:col>
      <xdr:colOff>0</xdr:colOff>
      <xdr:row>98</xdr:row>
      <xdr:rowOff>115632</xdr:rowOff>
    </xdr:to>
    <xdr:cxnSp macro="">
      <xdr:nvCxnSpPr>
        <xdr:cNvPr id="473" name="直線コネクタ 472"/>
        <xdr:cNvCxnSpPr/>
      </xdr:nvCxnSpPr>
      <xdr:spPr>
        <a:xfrm flipV="1">
          <a:off x="9639300" y="16914264"/>
          <a:ext cx="8382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115632</xdr:rowOff>
    </xdr:from>
    <xdr:to>
      <xdr:col>50</xdr:col>
      <xdr:colOff>114300</xdr:colOff>
      <xdr:row>98</xdr:row>
      <xdr:rowOff>168263</xdr:rowOff>
    </xdr:to>
    <xdr:cxnSp macro="">
      <xdr:nvCxnSpPr>
        <xdr:cNvPr id="476" name="直線コネクタ 475"/>
        <xdr:cNvCxnSpPr/>
      </xdr:nvCxnSpPr>
      <xdr:spPr>
        <a:xfrm flipV="1">
          <a:off x="8750300" y="16917732"/>
          <a:ext cx="889000" cy="5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165985</xdr:rowOff>
    </xdr:from>
    <xdr:to>
      <xdr:col>45</xdr:col>
      <xdr:colOff>177800</xdr:colOff>
      <xdr:row>98</xdr:row>
      <xdr:rowOff>168263</xdr:rowOff>
    </xdr:to>
    <xdr:cxnSp macro="">
      <xdr:nvCxnSpPr>
        <xdr:cNvPr id="479" name="直線コネクタ 478"/>
        <xdr:cNvCxnSpPr/>
      </xdr:nvCxnSpPr>
      <xdr:spPr>
        <a:xfrm>
          <a:off x="7861300" y="16968085"/>
          <a:ext cx="8890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104260</xdr:rowOff>
    </xdr:from>
    <xdr:to>
      <xdr:col>41</xdr:col>
      <xdr:colOff>50800</xdr:colOff>
      <xdr:row>98</xdr:row>
      <xdr:rowOff>165985</xdr:rowOff>
    </xdr:to>
    <xdr:cxnSp macro="">
      <xdr:nvCxnSpPr>
        <xdr:cNvPr id="482" name="直線コネクタ 481"/>
        <xdr:cNvCxnSpPr/>
      </xdr:nvCxnSpPr>
      <xdr:spPr>
        <a:xfrm>
          <a:off x="6972300" y="16906360"/>
          <a:ext cx="889000" cy="6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61364</xdr:rowOff>
    </xdr:from>
    <xdr:to>
      <xdr:col>55</xdr:col>
      <xdr:colOff>50800</xdr:colOff>
      <xdr:row>98</xdr:row>
      <xdr:rowOff>162964</xdr:rowOff>
    </xdr:to>
    <xdr:sp macro="" textlink="">
      <xdr:nvSpPr>
        <xdr:cNvPr id="492" name="楕円 491"/>
        <xdr:cNvSpPr/>
      </xdr:nvSpPr>
      <xdr:spPr>
        <a:xfrm>
          <a:off x="10426700" y="1686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64832</xdr:rowOff>
    </xdr:from>
    <xdr:to>
      <xdr:col>50</xdr:col>
      <xdr:colOff>165100</xdr:colOff>
      <xdr:row>98</xdr:row>
      <xdr:rowOff>166432</xdr:rowOff>
    </xdr:to>
    <xdr:sp macro="" textlink="">
      <xdr:nvSpPr>
        <xdr:cNvPr id="494" name="楕円 493"/>
        <xdr:cNvSpPr/>
      </xdr:nvSpPr>
      <xdr:spPr>
        <a:xfrm>
          <a:off x="9588500" y="1686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157559</xdr:rowOff>
    </xdr:from>
    <xdr:ext cx="534377" cy="259045"/>
    <xdr:sp macro="" textlink="">
      <xdr:nvSpPr>
        <xdr:cNvPr id="495" name="テキスト ボックス 494"/>
        <xdr:cNvSpPr txBox="1"/>
      </xdr:nvSpPr>
      <xdr:spPr>
        <a:xfrm>
          <a:off x="9372111" y="1695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117463</xdr:rowOff>
    </xdr:from>
    <xdr:to>
      <xdr:col>46</xdr:col>
      <xdr:colOff>38100</xdr:colOff>
      <xdr:row>99</xdr:row>
      <xdr:rowOff>47613</xdr:rowOff>
    </xdr:to>
    <xdr:sp macro="" textlink="">
      <xdr:nvSpPr>
        <xdr:cNvPr id="496" name="楕円 495"/>
        <xdr:cNvSpPr/>
      </xdr:nvSpPr>
      <xdr:spPr>
        <a:xfrm>
          <a:off x="8699500" y="169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38740</xdr:rowOff>
    </xdr:from>
    <xdr:ext cx="534377" cy="259045"/>
    <xdr:sp macro="" textlink="">
      <xdr:nvSpPr>
        <xdr:cNvPr id="497" name="テキスト ボックス 496"/>
        <xdr:cNvSpPr txBox="1"/>
      </xdr:nvSpPr>
      <xdr:spPr>
        <a:xfrm>
          <a:off x="8483111" y="170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115185</xdr:rowOff>
    </xdr:from>
    <xdr:to>
      <xdr:col>41</xdr:col>
      <xdr:colOff>101600</xdr:colOff>
      <xdr:row>99</xdr:row>
      <xdr:rowOff>45335</xdr:rowOff>
    </xdr:to>
    <xdr:sp macro="" textlink="">
      <xdr:nvSpPr>
        <xdr:cNvPr id="498" name="楕円 497"/>
        <xdr:cNvSpPr/>
      </xdr:nvSpPr>
      <xdr:spPr>
        <a:xfrm>
          <a:off x="7810500" y="169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36462</xdr:rowOff>
    </xdr:from>
    <xdr:ext cx="534377" cy="259045"/>
    <xdr:sp macro="" textlink="">
      <xdr:nvSpPr>
        <xdr:cNvPr id="499" name="テキスト ボックス 498"/>
        <xdr:cNvSpPr txBox="1"/>
      </xdr:nvSpPr>
      <xdr:spPr>
        <a:xfrm>
          <a:off x="7594111" y="170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53460</xdr:rowOff>
    </xdr:from>
    <xdr:to>
      <xdr:col>36</xdr:col>
      <xdr:colOff>165100</xdr:colOff>
      <xdr:row>98</xdr:row>
      <xdr:rowOff>155060</xdr:rowOff>
    </xdr:to>
    <xdr:sp macro="" textlink="">
      <xdr:nvSpPr>
        <xdr:cNvPr id="500" name="楕円 499"/>
        <xdr:cNvSpPr/>
      </xdr:nvSpPr>
      <xdr:spPr>
        <a:xfrm>
          <a:off x="6921500" y="1685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146187</xdr:rowOff>
    </xdr:from>
    <xdr:ext cx="534377" cy="259045"/>
    <xdr:sp macro="" textlink="">
      <xdr:nvSpPr>
        <xdr:cNvPr id="501" name="テキスト ボックス 500"/>
        <xdr:cNvSpPr txBox="1"/>
      </xdr:nvSpPr>
      <xdr:spPr>
        <a:xfrm>
          <a:off x="6705111" y="169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113117</xdr:rowOff>
    </xdr:from>
    <xdr:to>
      <xdr:col>85</xdr:col>
      <xdr:colOff>127000</xdr:colOff>
      <xdr:row>37</xdr:row>
      <xdr:rowOff>127290</xdr:rowOff>
    </xdr:to>
    <xdr:cxnSp macro="">
      <xdr:nvCxnSpPr>
        <xdr:cNvPr id="533" name="直線コネクタ 532"/>
        <xdr:cNvCxnSpPr/>
      </xdr:nvCxnSpPr>
      <xdr:spPr>
        <a:xfrm flipV="1">
          <a:off x="15481300" y="6456767"/>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127290</xdr:rowOff>
    </xdr:from>
    <xdr:to>
      <xdr:col>81</xdr:col>
      <xdr:colOff>50800</xdr:colOff>
      <xdr:row>38</xdr:row>
      <xdr:rowOff>3389</xdr:rowOff>
    </xdr:to>
    <xdr:cxnSp macro="">
      <xdr:nvCxnSpPr>
        <xdr:cNvPr id="536" name="直線コネクタ 535"/>
        <xdr:cNvCxnSpPr/>
      </xdr:nvCxnSpPr>
      <xdr:spPr>
        <a:xfrm flipV="1">
          <a:off x="14592300" y="6470940"/>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712</xdr:rowOff>
    </xdr:from>
    <xdr:to>
      <xdr:col>76</xdr:col>
      <xdr:colOff>114300</xdr:colOff>
      <xdr:row>38</xdr:row>
      <xdr:rowOff>3389</xdr:rowOff>
    </xdr:to>
    <xdr:cxnSp macro="">
      <xdr:nvCxnSpPr>
        <xdr:cNvPr id="539" name="直線コネクタ 538"/>
        <xdr:cNvCxnSpPr/>
      </xdr:nvCxnSpPr>
      <xdr:spPr>
        <a:xfrm>
          <a:off x="13703300" y="6515812"/>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140974</xdr:rowOff>
    </xdr:from>
    <xdr:to>
      <xdr:col>71</xdr:col>
      <xdr:colOff>177800</xdr:colOff>
      <xdr:row>38</xdr:row>
      <xdr:rowOff>712</xdr:rowOff>
    </xdr:to>
    <xdr:cxnSp macro="">
      <xdr:nvCxnSpPr>
        <xdr:cNvPr id="542" name="直線コネクタ 541"/>
        <xdr:cNvCxnSpPr/>
      </xdr:nvCxnSpPr>
      <xdr:spPr>
        <a:xfrm>
          <a:off x="12814300" y="6313174"/>
          <a:ext cx="889000" cy="20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111708</xdr:rowOff>
    </xdr:from>
    <xdr:ext cx="534377" cy="259045"/>
    <xdr:sp macro="" textlink="">
      <xdr:nvSpPr>
        <xdr:cNvPr id="546" name="テキスト ボックス 545"/>
        <xdr:cNvSpPr txBox="1"/>
      </xdr:nvSpPr>
      <xdr:spPr>
        <a:xfrm>
          <a:off x="12547111" y="6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62317</xdr:rowOff>
    </xdr:from>
    <xdr:to>
      <xdr:col>85</xdr:col>
      <xdr:colOff>177800</xdr:colOff>
      <xdr:row>37</xdr:row>
      <xdr:rowOff>163917</xdr:rowOff>
    </xdr:to>
    <xdr:sp macro="" textlink="">
      <xdr:nvSpPr>
        <xdr:cNvPr id="552" name="楕円 551"/>
        <xdr:cNvSpPr/>
      </xdr:nvSpPr>
      <xdr:spPr>
        <a:xfrm>
          <a:off x="16268700" y="64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40744</xdr:rowOff>
    </xdr:from>
    <xdr:ext cx="534377" cy="259045"/>
    <xdr:sp macro="" textlink="">
      <xdr:nvSpPr>
        <xdr:cNvPr id="553" name="消防費該当値テキスト"/>
        <xdr:cNvSpPr txBox="1"/>
      </xdr:nvSpPr>
      <xdr:spPr>
        <a:xfrm>
          <a:off x="16370300" y="638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76490</xdr:rowOff>
    </xdr:from>
    <xdr:to>
      <xdr:col>81</xdr:col>
      <xdr:colOff>101600</xdr:colOff>
      <xdr:row>38</xdr:row>
      <xdr:rowOff>6640</xdr:rowOff>
    </xdr:to>
    <xdr:sp macro="" textlink="">
      <xdr:nvSpPr>
        <xdr:cNvPr id="554" name="楕円 553"/>
        <xdr:cNvSpPr/>
      </xdr:nvSpPr>
      <xdr:spPr>
        <a:xfrm>
          <a:off x="15430500" y="642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23167</xdr:rowOff>
    </xdr:from>
    <xdr:ext cx="534377" cy="259045"/>
    <xdr:sp macro="" textlink="">
      <xdr:nvSpPr>
        <xdr:cNvPr id="555" name="テキスト ボックス 554"/>
        <xdr:cNvSpPr txBox="1"/>
      </xdr:nvSpPr>
      <xdr:spPr>
        <a:xfrm>
          <a:off x="15214111" y="61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124039</xdr:rowOff>
    </xdr:from>
    <xdr:to>
      <xdr:col>76</xdr:col>
      <xdr:colOff>165100</xdr:colOff>
      <xdr:row>38</xdr:row>
      <xdr:rowOff>54189</xdr:rowOff>
    </xdr:to>
    <xdr:sp macro="" textlink="">
      <xdr:nvSpPr>
        <xdr:cNvPr id="556" name="楕円 555"/>
        <xdr:cNvSpPr/>
      </xdr:nvSpPr>
      <xdr:spPr>
        <a:xfrm>
          <a:off x="14541500" y="64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45316</xdr:rowOff>
    </xdr:from>
    <xdr:ext cx="534377" cy="259045"/>
    <xdr:sp macro="" textlink="">
      <xdr:nvSpPr>
        <xdr:cNvPr id="557" name="テキスト ボックス 556"/>
        <xdr:cNvSpPr txBox="1"/>
      </xdr:nvSpPr>
      <xdr:spPr>
        <a:xfrm>
          <a:off x="14325111" y="65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121361</xdr:rowOff>
    </xdr:from>
    <xdr:to>
      <xdr:col>72</xdr:col>
      <xdr:colOff>38100</xdr:colOff>
      <xdr:row>38</xdr:row>
      <xdr:rowOff>51512</xdr:rowOff>
    </xdr:to>
    <xdr:sp macro="" textlink="">
      <xdr:nvSpPr>
        <xdr:cNvPr id="558" name="楕円 557"/>
        <xdr:cNvSpPr/>
      </xdr:nvSpPr>
      <xdr:spPr>
        <a:xfrm>
          <a:off x="13652500" y="64650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42639</xdr:rowOff>
    </xdr:from>
    <xdr:ext cx="534377" cy="259045"/>
    <xdr:sp macro="" textlink="">
      <xdr:nvSpPr>
        <xdr:cNvPr id="559" name="テキスト ボックス 558"/>
        <xdr:cNvSpPr txBox="1"/>
      </xdr:nvSpPr>
      <xdr:spPr>
        <a:xfrm>
          <a:off x="13436111" y="65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90174</xdr:rowOff>
    </xdr:from>
    <xdr:to>
      <xdr:col>67</xdr:col>
      <xdr:colOff>101600</xdr:colOff>
      <xdr:row>37</xdr:row>
      <xdr:rowOff>20324</xdr:rowOff>
    </xdr:to>
    <xdr:sp macro="" textlink="">
      <xdr:nvSpPr>
        <xdr:cNvPr id="560" name="楕円 559"/>
        <xdr:cNvSpPr/>
      </xdr:nvSpPr>
      <xdr:spPr>
        <a:xfrm>
          <a:off x="12763500" y="626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36851</xdr:rowOff>
    </xdr:from>
    <xdr:ext cx="534377" cy="259045"/>
    <xdr:sp macro="" textlink="">
      <xdr:nvSpPr>
        <xdr:cNvPr id="561" name="テキスト ボックス 560"/>
        <xdr:cNvSpPr txBox="1"/>
      </xdr:nvSpPr>
      <xdr:spPr>
        <a:xfrm>
          <a:off x="12547111" y="603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71590</xdr:rowOff>
    </xdr:from>
    <xdr:to>
      <xdr:col>85</xdr:col>
      <xdr:colOff>127000</xdr:colOff>
      <xdr:row>58</xdr:row>
      <xdr:rowOff>75349</xdr:rowOff>
    </xdr:to>
    <xdr:cxnSp macro="">
      <xdr:nvCxnSpPr>
        <xdr:cNvPr id="591" name="直線コネクタ 590"/>
        <xdr:cNvCxnSpPr/>
      </xdr:nvCxnSpPr>
      <xdr:spPr>
        <a:xfrm flipV="1">
          <a:off x="15481300" y="10015690"/>
          <a:ext cx="8382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90640</xdr:rowOff>
    </xdr:from>
    <xdr:to>
      <xdr:col>81</xdr:col>
      <xdr:colOff>50800</xdr:colOff>
      <xdr:row>58</xdr:row>
      <xdr:rowOff>75349</xdr:rowOff>
    </xdr:to>
    <xdr:cxnSp macro="">
      <xdr:nvCxnSpPr>
        <xdr:cNvPr id="594" name="直線コネクタ 593"/>
        <xdr:cNvCxnSpPr/>
      </xdr:nvCxnSpPr>
      <xdr:spPr>
        <a:xfrm>
          <a:off x="14592300" y="9520390"/>
          <a:ext cx="889000" cy="4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90640</xdr:rowOff>
    </xdr:from>
    <xdr:to>
      <xdr:col>76</xdr:col>
      <xdr:colOff>114300</xdr:colOff>
      <xdr:row>57</xdr:row>
      <xdr:rowOff>53975</xdr:rowOff>
    </xdr:to>
    <xdr:cxnSp macro="">
      <xdr:nvCxnSpPr>
        <xdr:cNvPr id="597" name="直線コネクタ 596"/>
        <xdr:cNvCxnSpPr/>
      </xdr:nvCxnSpPr>
      <xdr:spPr>
        <a:xfrm flipV="1">
          <a:off x="13703300" y="9520390"/>
          <a:ext cx="889000" cy="30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53975</xdr:rowOff>
    </xdr:from>
    <xdr:to>
      <xdr:col>71</xdr:col>
      <xdr:colOff>177800</xdr:colOff>
      <xdr:row>58</xdr:row>
      <xdr:rowOff>158890</xdr:rowOff>
    </xdr:to>
    <xdr:cxnSp macro="">
      <xdr:nvCxnSpPr>
        <xdr:cNvPr id="600" name="直線コネクタ 599"/>
        <xdr:cNvCxnSpPr/>
      </xdr:nvCxnSpPr>
      <xdr:spPr>
        <a:xfrm flipV="1">
          <a:off x="12814300" y="9826625"/>
          <a:ext cx="889000" cy="27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20790</xdr:rowOff>
    </xdr:from>
    <xdr:to>
      <xdr:col>85</xdr:col>
      <xdr:colOff>177800</xdr:colOff>
      <xdr:row>58</xdr:row>
      <xdr:rowOff>122390</xdr:rowOff>
    </xdr:to>
    <xdr:sp macro="" textlink="">
      <xdr:nvSpPr>
        <xdr:cNvPr id="610" name="楕円 609"/>
        <xdr:cNvSpPr/>
      </xdr:nvSpPr>
      <xdr:spPr>
        <a:xfrm>
          <a:off x="16268700" y="99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170667</xdr:rowOff>
    </xdr:from>
    <xdr:ext cx="534377" cy="259045"/>
    <xdr:sp macro="" textlink="">
      <xdr:nvSpPr>
        <xdr:cNvPr id="611" name="教育費該当値テキスト"/>
        <xdr:cNvSpPr txBox="1"/>
      </xdr:nvSpPr>
      <xdr:spPr>
        <a:xfrm>
          <a:off x="16370300" y="994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24549</xdr:rowOff>
    </xdr:from>
    <xdr:to>
      <xdr:col>81</xdr:col>
      <xdr:colOff>101600</xdr:colOff>
      <xdr:row>58</xdr:row>
      <xdr:rowOff>126149</xdr:rowOff>
    </xdr:to>
    <xdr:sp macro="" textlink="">
      <xdr:nvSpPr>
        <xdr:cNvPr id="612" name="楕円 611"/>
        <xdr:cNvSpPr/>
      </xdr:nvSpPr>
      <xdr:spPr>
        <a:xfrm>
          <a:off x="15430500" y="99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117276</xdr:rowOff>
    </xdr:from>
    <xdr:ext cx="534377" cy="259045"/>
    <xdr:sp macro="" textlink="">
      <xdr:nvSpPr>
        <xdr:cNvPr id="613" name="テキスト ボックス 612"/>
        <xdr:cNvSpPr txBox="1"/>
      </xdr:nvSpPr>
      <xdr:spPr>
        <a:xfrm>
          <a:off x="15214111" y="100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39840</xdr:rowOff>
    </xdr:from>
    <xdr:to>
      <xdr:col>76</xdr:col>
      <xdr:colOff>165100</xdr:colOff>
      <xdr:row>55</xdr:row>
      <xdr:rowOff>141440</xdr:rowOff>
    </xdr:to>
    <xdr:sp macro="" textlink="">
      <xdr:nvSpPr>
        <xdr:cNvPr id="614" name="楕円 613"/>
        <xdr:cNvSpPr/>
      </xdr:nvSpPr>
      <xdr:spPr>
        <a:xfrm>
          <a:off x="14541500" y="94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157967</xdr:rowOff>
    </xdr:from>
    <xdr:ext cx="534377" cy="259045"/>
    <xdr:sp macro="" textlink="">
      <xdr:nvSpPr>
        <xdr:cNvPr id="615" name="テキスト ボックス 614"/>
        <xdr:cNvSpPr txBox="1"/>
      </xdr:nvSpPr>
      <xdr:spPr>
        <a:xfrm>
          <a:off x="14325111" y="924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3175</xdr:rowOff>
    </xdr:from>
    <xdr:to>
      <xdr:col>72</xdr:col>
      <xdr:colOff>38100</xdr:colOff>
      <xdr:row>57</xdr:row>
      <xdr:rowOff>104775</xdr:rowOff>
    </xdr:to>
    <xdr:sp macro="" textlink="">
      <xdr:nvSpPr>
        <xdr:cNvPr id="616" name="楕円 615"/>
        <xdr:cNvSpPr/>
      </xdr:nvSpPr>
      <xdr:spPr>
        <a:xfrm>
          <a:off x="13652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121302</xdr:rowOff>
    </xdr:from>
    <xdr:ext cx="534377" cy="259045"/>
    <xdr:sp macro="" textlink="">
      <xdr:nvSpPr>
        <xdr:cNvPr id="617" name="テキスト ボックス 616"/>
        <xdr:cNvSpPr txBox="1"/>
      </xdr:nvSpPr>
      <xdr:spPr>
        <a:xfrm>
          <a:off x="13436111" y="955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108090</xdr:rowOff>
    </xdr:from>
    <xdr:to>
      <xdr:col>67</xdr:col>
      <xdr:colOff>101600</xdr:colOff>
      <xdr:row>59</xdr:row>
      <xdr:rowOff>38240</xdr:rowOff>
    </xdr:to>
    <xdr:sp macro="" textlink="">
      <xdr:nvSpPr>
        <xdr:cNvPr id="618" name="楕円 617"/>
        <xdr:cNvSpPr/>
      </xdr:nvSpPr>
      <xdr:spPr>
        <a:xfrm>
          <a:off x="12763500" y="100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29367</xdr:rowOff>
    </xdr:from>
    <xdr:ext cx="534377" cy="259045"/>
    <xdr:sp macro="" textlink="">
      <xdr:nvSpPr>
        <xdr:cNvPr id="619" name="テキスト ボックス 618"/>
        <xdr:cNvSpPr txBox="1"/>
      </xdr:nvSpPr>
      <xdr:spPr>
        <a:xfrm>
          <a:off x="12547111" y="101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157442</xdr:rowOff>
    </xdr:from>
    <xdr:to>
      <xdr:col>85</xdr:col>
      <xdr:colOff>127000</xdr:colOff>
      <xdr:row>79</xdr:row>
      <xdr:rowOff>44450</xdr:rowOff>
    </xdr:to>
    <xdr:cxnSp macro="">
      <xdr:nvCxnSpPr>
        <xdr:cNvPr id="648" name="直線コネクタ 647"/>
        <xdr:cNvCxnSpPr/>
      </xdr:nvCxnSpPr>
      <xdr:spPr>
        <a:xfrm flipV="1">
          <a:off x="15481300" y="13530542"/>
          <a:ext cx="838200" cy="5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42278</xdr:rowOff>
    </xdr:from>
    <xdr:to>
      <xdr:col>81</xdr:col>
      <xdr:colOff>50800</xdr:colOff>
      <xdr:row>79</xdr:row>
      <xdr:rowOff>44450</xdr:rowOff>
    </xdr:to>
    <xdr:cxnSp macro="">
      <xdr:nvCxnSpPr>
        <xdr:cNvPr id="651" name="直線コネクタ 650"/>
        <xdr:cNvCxnSpPr/>
      </xdr:nvCxnSpPr>
      <xdr:spPr>
        <a:xfrm>
          <a:off x="14592300" y="135868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42278</xdr:rowOff>
    </xdr:from>
    <xdr:to>
      <xdr:col>76</xdr:col>
      <xdr:colOff>114300</xdr:colOff>
      <xdr:row>79</xdr:row>
      <xdr:rowOff>43892</xdr:rowOff>
    </xdr:to>
    <xdr:cxnSp macro="">
      <xdr:nvCxnSpPr>
        <xdr:cNvPr id="654" name="直線コネクタ 653"/>
        <xdr:cNvCxnSpPr/>
      </xdr:nvCxnSpPr>
      <xdr:spPr>
        <a:xfrm flipV="1">
          <a:off x="13703300" y="13586828"/>
          <a:ext cx="889000" cy="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36271</xdr:rowOff>
    </xdr:from>
    <xdr:to>
      <xdr:col>71</xdr:col>
      <xdr:colOff>177800</xdr:colOff>
      <xdr:row>79</xdr:row>
      <xdr:rowOff>43892</xdr:rowOff>
    </xdr:to>
    <xdr:cxnSp macro="">
      <xdr:nvCxnSpPr>
        <xdr:cNvPr id="657" name="直線コネクタ 656"/>
        <xdr:cNvCxnSpPr/>
      </xdr:nvCxnSpPr>
      <xdr:spPr>
        <a:xfrm>
          <a:off x="12814300" y="13580821"/>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106642</xdr:rowOff>
    </xdr:from>
    <xdr:to>
      <xdr:col>85</xdr:col>
      <xdr:colOff>177800</xdr:colOff>
      <xdr:row>79</xdr:row>
      <xdr:rowOff>36792</xdr:rowOff>
    </xdr:to>
    <xdr:sp macro="" textlink="">
      <xdr:nvSpPr>
        <xdr:cNvPr id="667" name="楕円 666"/>
        <xdr:cNvSpPr/>
      </xdr:nvSpPr>
      <xdr:spPr>
        <a:xfrm>
          <a:off x="16268700" y="134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62006</xdr:rowOff>
    </xdr:from>
    <xdr:ext cx="469744" cy="259045"/>
    <xdr:sp macro="" textlink="">
      <xdr:nvSpPr>
        <xdr:cNvPr id="668" name="災害復旧費該当値テキスト"/>
        <xdr:cNvSpPr txBox="1"/>
      </xdr:nvSpPr>
      <xdr:spPr>
        <a:xfrm>
          <a:off x="16370300" y="134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162928</xdr:rowOff>
    </xdr:from>
    <xdr:to>
      <xdr:col>76</xdr:col>
      <xdr:colOff>165100</xdr:colOff>
      <xdr:row>79</xdr:row>
      <xdr:rowOff>93078</xdr:rowOff>
    </xdr:to>
    <xdr:sp macro="" textlink="">
      <xdr:nvSpPr>
        <xdr:cNvPr id="671" name="楕円 670"/>
        <xdr:cNvSpPr/>
      </xdr:nvSpPr>
      <xdr:spPr>
        <a:xfrm>
          <a:off x="14541500" y="135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84205</xdr:rowOff>
    </xdr:from>
    <xdr:ext cx="378565" cy="259045"/>
    <xdr:sp macro="" textlink="">
      <xdr:nvSpPr>
        <xdr:cNvPr id="672" name="テキスト ボックス 671"/>
        <xdr:cNvSpPr txBox="1"/>
      </xdr:nvSpPr>
      <xdr:spPr>
        <a:xfrm>
          <a:off x="14403017" y="1362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164542</xdr:rowOff>
    </xdr:from>
    <xdr:to>
      <xdr:col>72</xdr:col>
      <xdr:colOff>38100</xdr:colOff>
      <xdr:row>79</xdr:row>
      <xdr:rowOff>94692</xdr:rowOff>
    </xdr:to>
    <xdr:sp macro="" textlink="">
      <xdr:nvSpPr>
        <xdr:cNvPr id="673" name="楕円 672"/>
        <xdr:cNvSpPr/>
      </xdr:nvSpPr>
      <xdr:spPr>
        <a:xfrm>
          <a:off x="13652500" y="135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85819</xdr:rowOff>
    </xdr:from>
    <xdr:ext cx="313932" cy="259045"/>
    <xdr:sp macro="" textlink="">
      <xdr:nvSpPr>
        <xdr:cNvPr id="674" name="テキスト ボックス 673"/>
        <xdr:cNvSpPr txBox="1"/>
      </xdr:nvSpPr>
      <xdr:spPr>
        <a:xfrm>
          <a:off x="13546333" y="13630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156921</xdr:rowOff>
    </xdr:from>
    <xdr:to>
      <xdr:col>67</xdr:col>
      <xdr:colOff>101600</xdr:colOff>
      <xdr:row>79</xdr:row>
      <xdr:rowOff>87071</xdr:rowOff>
    </xdr:to>
    <xdr:sp macro="" textlink="">
      <xdr:nvSpPr>
        <xdr:cNvPr id="675" name="楕円 674"/>
        <xdr:cNvSpPr/>
      </xdr:nvSpPr>
      <xdr:spPr>
        <a:xfrm>
          <a:off x="12763500" y="135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78198</xdr:rowOff>
    </xdr:from>
    <xdr:ext cx="378565" cy="259045"/>
    <xdr:sp macro="" textlink="">
      <xdr:nvSpPr>
        <xdr:cNvPr id="676" name="テキスト ボックス 675"/>
        <xdr:cNvSpPr txBox="1"/>
      </xdr:nvSpPr>
      <xdr:spPr>
        <a:xfrm>
          <a:off x="12625017" y="1362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99873</xdr:rowOff>
    </xdr:from>
    <xdr:to>
      <xdr:col>85</xdr:col>
      <xdr:colOff>127000</xdr:colOff>
      <xdr:row>96</xdr:row>
      <xdr:rowOff>107645</xdr:rowOff>
    </xdr:to>
    <xdr:cxnSp macro="">
      <xdr:nvCxnSpPr>
        <xdr:cNvPr id="705" name="直線コネクタ 704"/>
        <xdr:cNvCxnSpPr/>
      </xdr:nvCxnSpPr>
      <xdr:spPr>
        <a:xfrm flipV="1">
          <a:off x="15481300" y="16559073"/>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107645</xdr:rowOff>
    </xdr:from>
    <xdr:to>
      <xdr:col>81</xdr:col>
      <xdr:colOff>50800</xdr:colOff>
      <xdr:row>96</xdr:row>
      <xdr:rowOff>124854</xdr:rowOff>
    </xdr:to>
    <xdr:cxnSp macro="">
      <xdr:nvCxnSpPr>
        <xdr:cNvPr id="708" name="直線コネクタ 707"/>
        <xdr:cNvCxnSpPr/>
      </xdr:nvCxnSpPr>
      <xdr:spPr>
        <a:xfrm flipV="1">
          <a:off x="14592300" y="16566845"/>
          <a:ext cx="889000" cy="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124854</xdr:rowOff>
    </xdr:from>
    <xdr:to>
      <xdr:col>76</xdr:col>
      <xdr:colOff>114300</xdr:colOff>
      <xdr:row>96</xdr:row>
      <xdr:rowOff>137274</xdr:rowOff>
    </xdr:to>
    <xdr:cxnSp macro="">
      <xdr:nvCxnSpPr>
        <xdr:cNvPr id="711" name="直線コネクタ 710"/>
        <xdr:cNvCxnSpPr/>
      </xdr:nvCxnSpPr>
      <xdr:spPr>
        <a:xfrm flipV="1">
          <a:off x="13703300" y="16584054"/>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137274</xdr:rowOff>
    </xdr:from>
    <xdr:to>
      <xdr:col>71</xdr:col>
      <xdr:colOff>177800</xdr:colOff>
      <xdr:row>96</xdr:row>
      <xdr:rowOff>146355</xdr:rowOff>
    </xdr:to>
    <xdr:cxnSp macro="">
      <xdr:nvCxnSpPr>
        <xdr:cNvPr id="714" name="直線コネクタ 713"/>
        <xdr:cNvCxnSpPr/>
      </xdr:nvCxnSpPr>
      <xdr:spPr>
        <a:xfrm flipV="1">
          <a:off x="12814300" y="16596474"/>
          <a:ext cx="889000" cy="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49073</xdr:rowOff>
    </xdr:from>
    <xdr:to>
      <xdr:col>85</xdr:col>
      <xdr:colOff>177800</xdr:colOff>
      <xdr:row>96</xdr:row>
      <xdr:rowOff>150673</xdr:rowOff>
    </xdr:to>
    <xdr:sp macro="" textlink="">
      <xdr:nvSpPr>
        <xdr:cNvPr id="724" name="楕円 723"/>
        <xdr:cNvSpPr/>
      </xdr:nvSpPr>
      <xdr:spPr>
        <a:xfrm>
          <a:off x="16268700" y="165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27500</xdr:rowOff>
    </xdr:from>
    <xdr:ext cx="534377" cy="259045"/>
    <xdr:sp macro="" textlink="">
      <xdr:nvSpPr>
        <xdr:cNvPr id="725" name="公債費該当値テキスト"/>
        <xdr:cNvSpPr txBox="1"/>
      </xdr:nvSpPr>
      <xdr:spPr>
        <a:xfrm>
          <a:off x="16370300" y="1648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56845</xdr:rowOff>
    </xdr:from>
    <xdr:to>
      <xdr:col>81</xdr:col>
      <xdr:colOff>101600</xdr:colOff>
      <xdr:row>96</xdr:row>
      <xdr:rowOff>158445</xdr:rowOff>
    </xdr:to>
    <xdr:sp macro="" textlink="">
      <xdr:nvSpPr>
        <xdr:cNvPr id="726" name="楕円 725"/>
        <xdr:cNvSpPr/>
      </xdr:nvSpPr>
      <xdr:spPr>
        <a:xfrm>
          <a:off x="15430500" y="165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149572</xdr:rowOff>
    </xdr:from>
    <xdr:ext cx="534377" cy="259045"/>
    <xdr:sp macro="" textlink="">
      <xdr:nvSpPr>
        <xdr:cNvPr id="727" name="テキスト ボックス 726"/>
        <xdr:cNvSpPr txBox="1"/>
      </xdr:nvSpPr>
      <xdr:spPr>
        <a:xfrm>
          <a:off x="15214111" y="1660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74054</xdr:rowOff>
    </xdr:from>
    <xdr:to>
      <xdr:col>76</xdr:col>
      <xdr:colOff>165100</xdr:colOff>
      <xdr:row>97</xdr:row>
      <xdr:rowOff>4204</xdr:rowOff>
    </xdr:to>
    <xdr:sp macro="" textlink="">
      <xdr:nvSpPr>
        <xdr:cNvPr id="728" name="楕円 727"/>
        <xdr:cNvSpPr/>
      </xdr:nvSpPr>
      <xdr:spPr>
        <a:xfrm>
          <a:off x="14541500" y="165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166781</xdr:rowOff>
    </xdr:from>
    <xdr:ext cx="534377" cy="259045"/>
    <xdr:sp macro="" textlink="">
      <xdr:nvSpPr>
        <xdr:cNvPr id="729" name="テキスト ボックス 728"/>
        <xdr:cNvSpPr txBox="1"/>
      </xdr:nvSpPr>
      <xdr:spPr>
        <a:xfrm>
          <a:off x="14325111" y="166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86474</xdr:rowOff>
    </xdr:from>
    <xdr:to>
      <xdr:col>72</xdr:col>
      <xdr:colOff>38100</xdr:colOff>
      <xdr:row>97</xdr:row>
      <xdr:rowOff>16624</xdr:rowOff>
    </xdr:to>
    <xdr:sp macro="" textlink="">
      <xdr:nvSpPr>
        <xdr:cNvPr id="730" name="楕円 729"/>
        <xdr:cNvSpPr/>
      </xdr:nvSpPr>
      <xdr:spPr>
        <a:xfrm>
          <a:off x="13652500" y="165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7751</xdr:rowOff>
    </xdr:from>
    <xdr:ext cx="534377" cy="259045"/>
    <xdr:sp macro="" textlink="">
      <xdr:nvSpPr>
        <xdr:cNvPr id="731" name="テキスト ボックス 730"/>
        <xdr:cNvSpPr txBox="1"/>
      </xdr:nvSpPr>
      <xdr:spPr>
        <a:xfrm>
          <a:off x="13436111" y="1663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95555</xdr:rowOff>
    </xdr:from>
    <xdr:to>
      <xdr:col>67</xdr:col>
      <xdr:colOff>101600</xdr:colOff>
      <xdr:row>97</xdr:row>
      <xdr:rowOff>25705</xdr:rowOff>
    </xdr:to>
    <xdr:sp macro="" textlink="">
      <xdr:nvSpPr>
        <xdr:cNvPr id="732" name="楕円 731"/>
        <xdr:cNvSpPr/>
      </xdr:nvSpPr>
      <xdr:spPr>
        <a:xfrm>
          <a:off x="12763500" y="1655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16832</xdr:rowOff>
    </xdr:from>
    <xdr:ext cx="534377" cy="259045"/>
    <xdr:sp macro="" textlink="">
      <xdr:nvSpPr>
        <xdr:cNvPr id="733" name="テキスト ボックス 732"/>
        <xdr:cNvSpPr txBox="1"/>
      </xdr:nvSpPr>
      <xdr:spPr>
        <a:xfrm>
          <a:off x="12547111" y="1664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136499</xdr:rowOff>
    </xdr:from>
    <xdr:to>
      <xdr:col>107</xdr:col>
      <xdr:colOff>50800</xdr:colOff>
      <xdr:row>38</xdr:row>
      <xdr:rowOff>139700</xdr:rowOff>
    </xdr:to>
    <xdr:cxnSp macro="">
      <xdr:nvCxnSpPr>
        <xdr:cNvPr id="766" name="直線コネクタ 765"/>
        <xdr:cNvCxnSpPr/>
      </xdr:nvCxnSpPr>
      <xdr:spPr>
        <a:xfrm>
          <a:off x="19545300" y="6480149"/>
          <a:ext cx="889000" cy="1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136499</xdr:rowOff>
    </xdr:from>
    <xdr:to>
      <xdr:col>102</xdr:col>
      <xdr:colOff>114300</xdr:colOff>
      <xdr:row>38</xdr:row>
      <xdr:rowOff>139700</xdr:rowOff>
    </xdr:to>
    <xdr:cxnSp macro="">
      <xdr:nvCxnSpPr>
        <xdr:cNvPr id="769" name="直線コネクタ 768"/>
        <xdr:cNvCxnSpPr/>
      </xdr:nvCxnSpPr>
      <xdr:spPr>
        <a:xfrm flipV="1">
          <a:off x="18656300" y="6480149"/>
          <a:ext cx="889000" cy="1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85699</xdr:rowOff>
    </xdr:from>
    <xdr:to>
      <xdr:col>102</xdr:col>
      <xdr:colOff>165100</xdr:colOff>
      <xdr:row>38</xdr:row>
      <xdr:rowOff>15849</xdr:rowOff>
    </xdr:to>
    <xdr:sp macro="" textlink="">
      <xdr:nvSpPr>
        <xdr:cNvPr id="785" name="楕円 784"/>
        <xdr:cNvSpPr/>
      </xdr:nvSpPr>
      <xdr:spPr>
        <a:xfrm>
          <a:off x="194945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6976</xdr:rowOff>
    </xdr:from>
    <xdr:ext cx="378565" cy="259045"/>
    <xdr:sp macro="" textlink="">
      <xdr:nvSpPr>
        <xdr:cNvPr id="786" name="テキスト ボックス 785"/>
        <xdr:cNvSpPr txBox="1"/>
      </xdr:nvSpPr>
      <xdr:spPr>
        <a:xfrm>
          <a:off x="19356017" y="652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全体的には、農林水産業費を除く項目で類似団体を下回っている状況である。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類似団体よりも</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24,714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円低い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51,246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で、前年度決算との比較で約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。これは、総務費のうち</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積立や選挙費等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R1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は選挙実施なし）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が要因となっている。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民生費は、類似団体よりも</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11,986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円低い住民一人当たり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139,505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前年度決算と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比較</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％増となっている。主な要因は幼児教育無償化による扶助費の増となっている。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衛生費は、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類似団体よりも</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8,003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円低い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39,545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、前年度決算と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比較</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さくらがわ地域医療センターの開院</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に伴</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病院事業会計負担金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により増加したが、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令和元年度はさくらがわ地域医療センターの開院に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伴う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旧県西総合病院が廃院（平成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日業務廃止）によ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病院事業会計への負担金が減となったことが主な要因となっている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残高及び</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実質単年度収支について</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令和元年度での繰入、新規基金積立は行っておらず、財産運用収入分（利子）のみの増となっている</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endParaRPr kumimoji="0"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0" lang="ja-JP" altLang="en-US" sz="14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また、需用費等の歳出額抑制に努めており、実質収支額と同様に黒字を確保している。今後も事務事業の見直しを行い、健全な行財政運営に努める。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近年、黒字額はほぼ横ばいとなっており、全庁的に需用費等の歳出額抑制に努めており、黒字額を確保している。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年度より設置され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年目となった病院事業会計も黒字計上しており、引き続き経営の健全化を図っていく。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国民健康保険特別会計や水道事業会計など、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会計によっては低下傾向の会計もあるため、今後も事務事業の見直しを行い、健全な行財政運営に努めていく。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今年度の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本市の実質公債費比率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ヵ年平均）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分子増の主な要因は、合併特例債の据置期間終了により開始した元利償還金の増、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病院事業会計（さくらがわ地域医療センター）の元金償還開始による公営企業に要する経費の財源とする地方債の償還の財源に充てたと認められる繰入金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たことによるものである。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大和駅北地区整備事業や上曽トンネル整備事業など多額の地方債発行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額が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増加していくと見込まれるため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事業を厳選し公債費の管理に努める。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満期一括償還地方債について利用していない。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年事業起債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による地方債現在高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国営霞用水の事業計画変更による債務保証の増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将来負担額は増加傾向にある。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合併特例債</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等の</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償還費</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による基準財政需要額</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算入見込額</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及び公共施設整備基金の積立による</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充当可能基金</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増</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により、充当可能財源等も増加してはいるが、将来負担の増のほうが大きいため</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分子</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前年度比で</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増加している。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今後も大和駅北地区整備事業や上曽トンネル整備事業など、多額の地方債発行が予定されており地方債現在高は増加の見込みであるため、交付税算入率の高い起債を活用し、将来負担比率の抑制に努める。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茨城県桜川市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基金積立額全体としては、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主な増加の要因は、公共施設整備基金への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百万円の積立である。新庁舎建設を予定しているため積立てるものである。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公共施設整備基金への積立により一時的に増加見込ではあるが、普通交付税の合併算定替終了に伴う財源不足や新庁舎建設による取崩しを予定しているため、中長期的には全体的に減少傾向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　　：市民の連携強化及び地域振興を図る。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：桜川市公共施設の整備資金に充てる。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地域づくり推進事業基金：桜川市地域づくり推進事業を継続的かつ効率的に実施する。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　　：商工振興事業や地域振興事業、文化振興事業へ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：新庁舎建設を予定しているため、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地域づくり推進事業基金：ヤマザクラの里づくり事業などに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百万円充当するとともに、ふるさと応援寄附金からの積立を行った。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　　：商工振興事業、地域振興事業、文化振興事業のほか、公共交通事業への充当を予定している。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：新庁舎建設に向け、決算余剰金等での積立を予定している。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地域づくり推進事業基金：桜川市地域づくり推進事業を継続的かつ効率的に実施するため、ヤマザクラの里づくり事業（磯部公園のヤマザ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クラの保全を含む）や市内小中義務教育学校で行うヤマザクラの咲く里づくり事業への充当を予定している。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令和元年度には新規積立は行っていない。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財産運用収入（預金利子）による増加である。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大和駅北地区整備事業や上曽トンネル整備事業などの大規模事業が継続しており、歳出増の見込である。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現在の財政シュミレーションでは、普通交付税の合併算定替終了等により、おおよそ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年の間での財源不足が想定されるため、財政調整基金は今後減少していく見込みである。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令和元年度での積立は行っておらず、旧県西総合病院に係る債務承継分の元利償還金に充てるために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今後の大規模事業による起債額の増加を見込んでおり、それに伴い公債費の増加も予想される。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地方債の償還計画を踏まえ、決算余剰金等を積み立てていく予定である。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18695206</v>
      </c>
      <c r="BO4" s="424"/>
      <c r="BP4" s="424"/>
      <c r="BQ4" s="424"/>
      <c r="BR4" s="424"/>
      <c r="BS4" s="424"/>
      <c r="BT4" s="424"/>
      <c r="BU4" s="425"/>
      <c r="BV4" s="423">
        <v>20173454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12.7</v>
      </c>
      <c r="CU4" s="608"/>
      <c r="CV4" s="608"/>
      <c r="CW4" s="608"/>
      <c r="CX4" s="608"/>
      <c r="CY4" s="608"/>
      <c r="CZ4" s="608"/>
      <c r="DA4" s="609"/>
      <c r="DB4" s="607">
        <v>11.8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17034707</v>
      </c>
      <c r="BO5" s="429"/>
      <c r="BP5" s="429"/>
      <c r="BQ5" s="429"/>
      <c r="BR5" s="429"/>
      <c r="BS5" s="429"/>
      <c r="BT5" s="429"/>
      <c r="BU5" s="430"/>
      <c r="BV5" s="428">
        <v>18721909</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89.8</v>
      </c>
      <c r="CU5" s="399"/>
      <c r="CV5" s="399"/>
      <c r="CW5" s="399"/>
      <c r="CX5" s="399"/>
      <c r="CY5" s="399"/>
      <c r="CZ5" s="399"/>
      <c r="DA5" s="400"/>
      <c r="DB5" s="398">
        <v>88.1</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1660499</v>
      </c>
      <c r="BO6" s="429"/>
      <c r="BP6" s="429"/>
      <c r="BQ6" s="429"/>
      <c r="BR6" s="429"/>
      <c r="BS6" s="429"/>
      <c r="BT6" s="429"/>
      <c r="BU6" s="430"/>
      <c r="BV6" s="428">
        <v>1451545</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93.5</v>
      </c>
      <c r="CU6" s="582"/>
      <c r="CV6" s="582"/>
      <c r="CW6" s="582"/>
      <c r="CX6" s="582"/>
      <c r="CY6" s="582"/>
      <c r="CZ6" s="582"/>
      <c r="DA6" s="583"/>
      <c r="DB6" s="581">
        <v>92.9</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234505</v>
      </c>
      <c r="BO7" s="429"/>
      <c r="BP7" s="429"/>
      <c r="BQ7" s="429"/>
      <c r="BR7" s="429"/>
      <c r="BS7" s="429"/>
      <c r="BT7" s="429"/>
      <c r="BU7" s="430"/>
      <c r="BV7" s="428">
        <v>91602</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11268385</v>
      </c>
      <c r="CU7" s="429"/>
      <c r="CV7" s="429"/>
      <c r="CW7" s="429"/>
      <c r="CX7" s="429"/>
      <c r="CY7" s="429"/>
      <c r="CZ7" s="429"/>
      <c r="DA7" s="430"/>
      <c r="DB7" s="428">
        <v>11519046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1425994</v>
      </c>
      <c r="BO8" s="429"/>
      <c r="BP8" s="429"/>
      <c r="BQ8" s="429"/>
      <c r="BR8" s="429"/>
      <c r="BS8" s="429"/>
      <c r="BT8" s="429"/>
      <c r="BU8" s="430"/>
      <c r="BV8" s="428">
        <v>1359943</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0.49</v>
      </c>
      <c r="CU8" s="542"/>
      <c r="CV8" s="542"/>
      <c r="CW8" s="542"/>
      <c r="CX8" s="542"/>
      <c r="CY8" s="542"/>
      <c r="CZ8" s="542"/>
      <c r="DA8" s="543"/>
      <c r="DB8" s="541">
        <v>0.49</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42632</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94</v>
      </c>
      <c r="AV9" s="486"/>
      <c r="AW9" s="486"/>
      <c r="AX9" s="486"/>
      <c r="AY9" s="408" t="s">
        <v>117</v>
      </c>
      <c r="AZ9" s="409"/>
      <c r="BA9" s="409"/>
      <c r="BB9" s="409"/>
      <c r="BC9" s="409"/>
      <c r="BD9" s="409"/>
      <c r="BE9" s="409"/>
      <c r="BF9" s="409"/>
      <c r="BG9" s="409"/>
      <c r="BH9" s="409"/>
      <c r="BI9" s="409"/>
      <c r="BJ9" s="409"/>
      <c r="BK9" s="409"/>
      <c r="BL9" s="409"/>
      <c r="BM9" s="410"/>
      <c r="BN9" s="428">
        <v>66051</v>
      </c>
      <c r="BO9" s="429"/>
      <c r="BP9" s="429"/>
      <c r="BQ9" s="429"/>
      <c r="BR9" s="429"/>
      <c r="BS9" s="429"/>
      <c r="BT9" s="429"/>
      <c r="BU9" s="430"/>
      <c r="BV9" s="428">
        <v>-122722</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10.7</v>
      </c>
      <c r="CU9" s="399"/>
      <c r="CV9" s="399"/>
      <c r="CW9" s="399"/>
      <c r="CX9" s="399"/>
      <c r="CY9" s="399"/>
      <c r="CZ9" s="399"/>
      <c r="DA9" s="400"/>
      <c r="DB9" s="398">
        <v>10.199999999999999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45673</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1725</v>
      </c>
      <c r="BO10" s="429"/>
      <c r="BP10" s="429"/>
      <c r="BQ10" s="429"/>
      <c r="BR10" s="429"/>
      <c r="BS10" s="429"/>
      <c r="BT10" s="429"/>
      <c r="BU10" s="430"/>
      <c r="BV10" s="428">
        <v>1747</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94</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41440</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110</v>
      </c>
      <c r="AV12" s="486"/>
      <c r="AW12" s="486"/>
      <c r="AX12" s="486"/>
      <c r="AY12" s="408" t="s">
        <v>135</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40961</v>
      </c>
      <c r="S13" s="532"/>
      <c r="T13" s="532"/>
      <c r="U13" s="532"/>
      <c r="V13" s="533"/>
      <c r="W13" s="519" t="s">
        <v>139</v>
      </c>
      <c r="X13" s="441"/>
      <c r="Y13" s="441"/>
      <c r="Z13" s="441"/>
      <c r="AA13" s="441"/>
      <c r="AB13" s="442"/>
      <c r="AC13" s="404">
        <v>1516</v>
      </c>
      <c r="AD13" s="405"/>
      <c r="AE13" s="405"/>
      <c r="AF13" s="405"/>
      <c r="AG13" s="406"/>
      <c r="AH13" s="404">
        <v>1639</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67776</v>
      </c>
      <c r="BO13" s="429"/>
      <c r="BP13" s="429"/>
      <c r="BQ13" s="429"/>
      <c r="BR13" s="429"/>
      <c r="BS13" s="429"/>
      <c r="BT13" s="429"/>
      <c r="BU13" s="430"/>
      <c r="BV13" s="428">
        <v>-120975</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7.1</v>
      </c>
      <c r="CU13" s="399"/>
      <c r="CV13" s="399"/>
      <c r="CW13" s="399"/>
      <c r="CX13" s="399"/>
      <c r="CY13" s="399"/>
      <c r="CZ13" s="399"/>
      <c r="DA13" s="400"/>
      <c r="DB13" s="398">
        <v>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42126</v>
      </c>
      <c r="S14" s="532"/>
      <c r="T14" s="532"/>
      <c r="U14" s="532"/>
      <c r="V14" s="533"/>
      <c r="W14" s="534"/>
      <c r="X14" s="444"/>
      <c r="Y14" s="444"/>
      <c r="Z14" s="444"/>
      <c r="AA14" s="444"/>
      <c r="AB14" s="445"/>
      <c r="AC14" s="524">
        <v>7.3</v>
      </c>
      <c r="AD14" s="525"/>
      <c r="AE14" s="525"/>
      <c r="AF14" s="525"/>
      <c r="AG14" s="526"/>
      <c r="AH14" s="524">
        <v>7.7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64.5</v>
      </c>
      <c r="CU14" s="536"/>
      <c r="CV14" s="536"/>
      <c r="CW14" s="536"/>
      <c r="CX14" s="536"/>
      <c r="CY14" s="536"/>
      <c r="CZ14" s="536"/>
      <c r="DA14" s="537"/>
      <c r="DB14" s="535">
        <v>61.5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41759</v>
      </c>
      <c r="S15" s="532"/>
      <c r="T15" s="532"/>
      <c r="U15" s="532"/>
      <c r="V15" s="533"/>
      <c r="W15" s="519" t="s">
        <v>146</v>
      </c>
      <c r="X15" s="441"/>
      <c r="Y15" s="441"/>
      <c r="Z15" s="441"/>
      <c r="AA15" s="441"/>
      <c r="AB15" s="442"/>
      <c r="AC15" s="404">
        <v>7620</v>
      </c>
      <c r="AD15" s="405"/>
      <c r="AE15" s="405"/>
      <c r="AF15" s="405"/>
      <c r="AG15" s="406"/>
      <c r="AH15" s="404">
        <v>7988</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4705924</v>
      </c>
      <c r="BO15" s="424"/>
      <c r="BP15" s="424"/>
      <c r="BQ15" s="424"/>
      <c r="BR15" s="424"/>
      <c r="BS15" s="424"/>
      <c r="BT15" s="424"/>
      <c r="BU15" s="425"/>
      <c r="BV15" s="423">
        <v>4630792</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36.700000000000003</v>
      </c>
      <c r="AD16" s="525"/>
      <c r="AE16" s="525"/>
      <c r="AF16" s="525"/>
      <c r="AG16" s="526"/>
      <c r="AH16" s="524">
        <v>37.5</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9444390</v>
      </c>
      <c r="BO16" s="429"/>
      <c r="BP16" s="429"/>
      <c r="BQ16" s="429"/>
      <c r="BR16" s="429"/>
      <c r="BS16" s="429"/>
      <c r="BT16" s="429"/>
      <c r="BU16" s="430"/>
      <c r="BV16" s="428">
        <v>9450761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11600</v>
      </c>
      <c r="AD17" s="405"/>
      <c r="AE17" s="405"/>
      <c r="AF17" s="405"/>
      <c r="AG17" s="406"/>
      <c r="AH17" s="404">
        <v>11663</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5940020</v>
      </c>
      <c r="BO17" s="429"/>
      <c r="BP17" s="429"/>
      <c r="BQ17" s="429"/>
      <c r="BR17" s="429"/>
      <c r="BS17" s="429"/>
      <c r="BT17" s="429"/>
      <c r="BU17" s="430"/>
      <c r="BV17" s="428">
        <v>5836638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180.06</v>
      </c>
      <c r="M18" s="493"/>
      <c r="N18" s="493"/>
      <c r="O18" s="493"/>
      <c r="P18" s="493"/>
      <c r="Q18" s="493"/>
      <c r="R18" s="494"/>
      <c r="S18" s="494"/>
      <c r="T18" s="494"/>
      <c r="U18" s="494"/>
      <c r="V18" s="495"/>
      <c r="W18" s="509"/>
      <c r="X18" s="510"/>
      <c r="Y18" s="510"/>
      <c r="Z18" s="510"/>
      <c r="AA18" s="510"/>
      <c r="AB18" s="520"/>
      <c r="AC18" s="392">
        <v>55.9</v>
      </c>
      <c r="AD18" s="393"/>
      <c r="AE18" s="393"/>
      <c r="AF18" s="393"/>
      <c r="AG18" s="496"/>
      <c r="AH18" s="392">
        <v>54.8</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10174325</v>
      </c>
      <c r="BO18" s="429"/>
      <c r="BP18" s="429"/>
      <c r="BQ18" s="429"/>
      <c r="BR18" s="429"/>
      <c r="BS18" s="429"/>
      <c r="BT18" s="429"/>
      <c r="BU18" s="430"/>
      <c r="BV18" s="428">
        <v>10221958</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237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13429445</v>
      </c>
      <c r="BO19" s="429"/>
      <c r="BP19" s="429"/>
      <c r="BQ19" s="429"/>
      <c r="BR19" s="429"/>
      <c r="BS19" s="429"/>
      <c r="BT19" s="429"/>
      <c r="BU19" s="430"/>
      <c r="BV19" s="428">
        <v>14178510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13585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19042022</v>
      </c>
      <c r="BO23" s="429"/>
      <c r="BP23" s="429"/>
      <c r="BQ23" s="429"/>
      <c r="BR23" s="429"/>
      <c r="BS23" s="429"/>
      <c r="BT23" s="429"/>
      <c r="BU23" s="430"/>
      <c r="BV23" s="428">
        <v>18856649</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8340</v>
      </c>
      <c r="R24" s="405"/>
      <c r="S24" s="405"/>
      <c r="T24" s="405"/>
      <c r="U24" s="405"/>
      <c r="V24" s="406"/>
      <c r="W24" s="470"/>
      <c r="X24" s="461"/>
      <c r="Y24" s="462"/>
      <c r="Z24" s="401" t="s">
        <v>170</v>
      </c>
      <c r="AA24" s="402"/>
      <c r="AB24" s="402"/>
      <c r="AC24" s="402"/>
      <c r="AD24" s="402"/>
      <c r="AE24" s="402"/>
      <c r="AF24" s="402"/>
      <c r="AG24" s="403"/>
      <c r="AH24" s="404">
        <v>327</v>
      </c>
      <c r="AI24" s="405"/>
      <c r="AJ24" s="405"/>
      <c r="AK24" s="405"/>
      <c r="AL24" s="406"/>
      <c r="AM24" s="404">
        <v>942087</v>
      </c>
      <c r="AN24" s="405"/>
      <c r="AO24" s="405"/>
      <c r="AP24" s="405"/>
      <c r="AQ24" s="405"/>
      <c r="AR24" s="406"/>
      <c r="AS24" s="404">
        <v>2881</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10195521</v>
      </c>
      <c r="BO24" s="429"/>
      <c r="BP24" s="429"/>
      <c r="BQ24" s="429"/>
      <c r="BR24" s="429"/>
      <c r="BS24" s="429"/>
      <c r="BT24" s="429"/>
      <c r="BU24" s="430"/>
      <c r="BV24" s="428">
        <v>10544721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6440</v>
      </c>
      <c r="R25" s="405"/>
      <c r="S25" s="405"/>
      <c r="T25" s="405"/>
      <c r="U25" s="405"/>
      <c r="V25" s="406"/>
      <c r="W25" s="470"/>
      <c r="X25" s="461"/>
      <c r="Y25" s="462"/>
      <c r="Z25" s="401" t="s">
        <v>173</v>
      </c>
      <c r="AA25" s="402"/>
      <c r="AB25" s="402"/>
      <c r="AC25" s="402"/>
      <c r="AD25" s="402"/>
      <c r="AE25" s="402"/>
      <c r="AF25" s="402"/>
      <c r="AG25" s="403"/>
      <c r="AH25" s="404" t="s">
        <v>129</v>
      </c>
      <c r="AI25" s="405"/>
      <c r="AJ25" s="405"/>
      <c r="AK25" s="405"/>
      <c r="AL25" s="406"/>
      <c r="AM25" s="404" t="s">
        <v>129</v>
      </c>
      <c r="AN25" s="405"/>
      <c r="AO25" s="405"/>
      <c r="AP25" s="405"/>
      <c r="AQ25" s="405"/>
      <c r="AR25" s="406"/>
      <c r="AS25" s="404" t="s">
        <v>129</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5468296</v>
      </c>
      <c r="BO25" s="424"/>
      <c r="BP25" s="424"/>
      <c r="BQ25" s="424"/>
      <c r="BR25" s="424"/>
      <c r="BS25" s="424"/>
      <c r="BT25" s="424"/>
      <c r="BU25" s="425"/>
      <c r="BV25" s="423">
        <v>4428854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5800</v>
      </c>
      <c r="R26" s="405"/>
      <c r="S26" s="405"/>
      <c r="T26" s="405"/>
      <c r="U26" s="405"/>
      <c r="V26" s="406"/>
      <c r="W26" s="470"/>
      <c r="X26" s="461"/>
      <c r="Y26" s="462"/>
      <c r="Z26" s="401" t="s">
        <v>176</v>
      </c>
      <c r="AA26" s="483"/>
      <c r="AB26" s="483"/>
      <c r="AC26" s="483"/>
      <c r="AD26" s="483"/>
      <c r="AE26" s="483"/>
      <c r="AF26" s="483"/>
      <c r="AG26" s="484"/>
      <c r="AH26" s="404">
        <v>5</v>
      </c>
      <c r="AI26" s="405"/>
      <c r="AJ26" s="405"/>
      <c r="AK26" s="405"/>
      <c r="AL26" s="406"/>
      <c r="AM26" s="404">
        <v>14675</v>
      </c>
      <c r="AN26" s="405"/>
      <c r="AO26" s="405"/>
      <c r="AP26" s="405"/>
      <c r="AQ26" s="405"/>
      <c r="AR26" s="406"/>
      <c r="AS26" s="404">
        <v>2935</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129</v>
      </c>
      <c r="BO26" s="429"/>
      <c r="BP26" s="429"/>
      <c r="BQ26" s="429"/>
      <c r="BR26" s="429"/>
      <c r="BS26" s="429"/>
      <c r="BT26" s="429"/>
      <c r="BU26" s="430"/>
      <c r="BV26" s="428" t="s">
        <v>129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3340</v>
      </c>
      <c r="R27" s="405"/>
      <c r="S27" s="405"/>
      <c r="T27" s="405"/>
      <c r="U27" s="405"/>
      <c r="V27" s="406"/>
      <c r="W27" s="470"/>
      <c r="X27" s="461"/>
      <c r="Y27" s="462"/>
      <c r="Z27" s="401" t="s">
        <v>179</v>
      </c>
      <c r="AA27" s="402"/>
      <c r="AB27" s="402"/>
      <c r="AC27" s="402"/>
      <c r="AD27" s="402"/>
      <c r="AE27" s="402"/>
      <c r="AF27" s="402"/>
      <c r="AG27" s="403"/>
      <c r="AH27" s="404" t="s">
        <v>129</v>
      </c>
      <c r="AI27" s="405"/>
      <c r="AJ27" s="405"/>
      <c r="AK27" s="405"/>
      <c r="AL27" s="406"/>
      <c r="AM27" s="404" t="s">
        <v>129</v>
      </c>
      <c r="AN27" s="405"/>
      <c r="AO27" s="405"/>
      <c r="AP27" s="405"/>
      <c r="AQ27" s="405"/>
      <c r="AR27" s="406"/>
      <c r="AS27" s="404" t="s">
        <v>129</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264466</v>
      </c>
      <c r="BO27" s="432"/>
      <c r="BP27" s="432"/>
      <c r="BQ27" s="432"/>
      <c r="BR27" s="432"/>
      <c r="BS27" s="432"/>
      <c r="BT27" s="432"/>
      <c r="BU27" s="433"/>
      <c r="BV27" s="431">
        <v>264246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3060</v>
      </c>
      <c r="R28" s="405"/>
      <c r="S28" s="405"/>
      <c r="T28" s="405"/>
      <c r="U28" s="405"/>
      <c r="V28" s="406"/>
      <c r="W28" s="470"/>
      <c r="X28" s="461"/>
      <c r="Y28" s="462"/>
      <c r="Z28" s="401" t="s">
        <v>182</v>
      </c>
      <c r="AA28" s="402"/>
      <c r="AB28" s="402"/>
      <c r="AC28" s="402"/>
      <c r="AD28" s="402"/>
      <c r="AE28" s="402"/>
      <c r="AF28" s="402"/>
      <c r="AG28" s="403"/>
      <c r="AH28" s="404" t="s">
        <v>129</v>
      </c>
      <c r="AI28" s="405"/>
      <c r="AJ28" s="405"/>
      <c r="AK28" s="405"/>
      <c r="AL28" s="406"/>
      <c r="AM28" s="404" t="s">
        <v>129</v>
      </c>
      <c r="AN28" s="405"/>
      <c r="AO28" s="405"/>
      <c r="AP28" s="405"/>
      <c r="AQ28" s="405"/>
      <c r="AR28" s="406"/>
      <c r="AS28" s="404" t="s">
        <v>129</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3749383</v>
      </c>
      <c r="BO28" s="424"/>
      <c r="BP28" s="424"/>
      <c r="BQ28" s="424"/>
      <c r="BR28" s="424"/>
      <c r="BS28" s="424"/>
      <c r="BT28" s="424"/>
      <c r="BU28" s="425"/>
      <c r="BV28" s="423">
        <v>3747658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16</v>
      </c>
      <c r="M29" s="405"/>
      <c r="N29" s="405"/>
      <c r="O29" s="405"/>
      <c r="P29" s="406"/>
      <c r="Q29" s="404">
        <v>2930</v>
      </c>
      <c r="R29" s="405"/>
      <c r="S29" s="405"/>
      <c r="T29" s="405"/>
      <c r="U29" s="405"/>
      <c r="V29" s="406"/>
      <c r="W29" s="471"/>
      <c r="X29" s="472"/>
      <c r="Y29" s="473"/>
      <c r="Z29" s="401" t="s">
        <v>185</v>
      </c>
      <c r="AA29" s="402"/>
      <c r="AB29" s="402"/>
      <c r="AC29" s="402"/>
      <c r="AD29" s="402"/>
      <c r="AE29" s="402"/>
      <c r="AF29" s="402"/>
      <c r="AG29" s="403"/>
      <c r="AH29" s="404">
        <v>327</v>
      </c>
      <c r="AI29" s="405"/>
      <c r="AJ29" s="405"/>
      <c r="AK29" s="405"/>
      <c r="AL29" s="406"/>
      <c r="AM29" s="404">
        <v>942087</v>
      </c>
      <c r="AN29" s="405"/>
      <c r="AO29" s="405"/>
      <c r="AP29" s="405"/>
      <c r="AQ29" s="405"/>
      <c r="AR29" s="406"/>
      <c r="AS29" s="404">
        <v>2881</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705433</v>
      </c>
      <c r="BO29" s="429"/>
      <c r="BP29" s="429"/>
      <c r="BQ29" s="429"/>
      <c r="BR29" s="429"/>
      <c r="BS29" s="429"/>
      <c r="BT29" s="429"/>
      <c r="BU29" s="430"/>
      <c r="BV29" s="428">
        <v>759107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95.5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2899418</v>
      </c>
      <c r="BO30" s="432"/>
      <c r="BP30" s="432"/>
      <c r="BQ30" s="432"/>
      <c r="BR30" s="432"/>
      <c r="BS30" s="432"/>
      <c r="BT30" s="432"/>
      <c r="BU30" s="433"/>
      <c r="BV30" s="431">
        <v>2696138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194</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IF('各会計、関係団体の財政状況及び健全化判断比率'!B34="","",'各会計、関係団体の財政状況及び健全化判断比率'!B34)</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茨城県市町村総合事務組合（一般会計）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桜川市土地開発公社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IF('各会計、関係団体の財政状況及び健全化判断比率'!B33="","",'各会計、関係団体の財政状況及び健全化判断比率'!B33)</f>
        <v>病院事業会計</v>
      </c>
      <c r="AP35" s="386"/>
      <c r="AQ35" s="386"/>
      <c r="AR35" s="386"/>
      <c r="AS35" s="386"/>
      <c r="AT35" s="386"/>
      <c r="AU35" s="386"/>
      <c r="AV35" s="386"/>
      <c r="AW35" s="386"/>
      <c r="AX35" s="386"/>
      <c r="AY35" s="386"/>
      <c r="AZ35" s="386"/>
      <c r="BA35" s="386"/>
      <c r="BB35" s="386"/>
      <c r="BC35" s="386"/>
      <c r="BD35" s="214"/>
      <c r="BE35" s="387">
        <f t="shared" ref="BE35:BE43" si="1">IF(BG35="","",BE34+1)</f>
        <v>9</v>
      </c>
      <c r="BF35" s="387"/>
      <c r="BG35" s="386" t="str">
        <f>IF('各会計、関係団体の財政状況及び健全化判断比率'!B35="","",'各会計、関係団体の財政状況及び健全化判断比率'!B35)</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茨城県市町村総合事務組合（県民交通災害共済事業特別会計）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茨城租税債権管理機構（一般会計）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介護サービス事業特別会計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茨城県後期高齢者医療広域連合（一般会計）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茨城県後期高齢者医療広域連合（後期高齢医療特別会計）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筑北環境衛生組合（一般会計）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16</v>
      </c>
      <c r="BX40" s="387"/>
      <c r="BY40" s="386" t="str">
        <f>IF('各会計、関係団体の財政状況及び健全化判断比率'!B74="","",'各会計、関係団体の財政状況及び健全化判断比率'!B74)</f>
        <v>筑西広域市町村圏事務組合（一般会計）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2iSq0c1znxVpMxe41Hm3MJlyz87m9IepK6sGdvPDCknQJmJ5hZN29bQGLg/LApjfl8ypl0Ffe4szIJaIFzgNOg==" saltValue="AcLI1vkBESPUlZ73nyyrJ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223</v>
      </c>
      <c r="C5" s="707"/>
      <c r="D5" s="707"/>
      <c r="E5" s="707"/>
      <c r="F5" s="707"/>
      <c r="G5" s="707"/>
      <c r="H5" s="707"/>
      <c r="I5" s="707"/>
      <c r="J5" s="707"/>
      <c r="K5" s="707"/>
      <c r="L5" s="707"/>
      <c r="M5" s="707"/>
      <c r="N5" s="707"/>
      <c r="O5" s="707"/>
      <c r="P5" s="707"/>
      <c r="Q5" s="708"/>
      <c r="R5" s="695">
        <v>4784750</v>
      </c>
      <c r="S5" s="696"/>
      <c r="T5" s="696"/>
      <c r="U5" s="696"/>
      <c r="V5" s="696"/>
      <c r="W5" s="696"/>
      <c r="X5" s="696"/>
      <c r="Y5" s="739"/>
      <c r="Z5" s="757">
        <v>25.6</v>
      </c>
      <c r="AA5" s="757"/>
      <c r="AB5" s="757"/>
      <c r="AC5" s="757"/>
      <c r="AD5" s="758">
        <v>4784750</v>
      </c>
      <c r="AE5" s="758"/>
      <c r="AF5" s="758"/>
      <c r="AG5" s="758"/>
      <c r="AH5" s="758"/>
      <c r="AI5" s="758"/>
      <c r="AJ5" s="758"/>
      <c r="AK5" s="758"/>
      <c r="AL5" s="740">
        <v>44</v>
      </c>
      <c r="AM5" s="711"/>
      <c r="AN5" s="711"/>
      <c r="AO5" s="741"/>
      <c r="AP5" s="706" t="s">
        <v>224</v>
      </c>
      <c r="AQ5" s="707"/>
      <c r="AR5" s="707"/>
      <c r="AS5" s="707"/>
      <c r="AT5" s="707"/>
      <c r="AU5" s="707"/>
      <c r="AV5" s="707"/>
      <c r="AW5" s="707"/>
      <c r="AX5" s="707"/>
      <c r="AY5" s="707"/>
      <c r="AZ5" s="707"/>
      <c r="BA5" s="707"/>
      <c r="BB5" s="707"/>
      <c r="BC5" s="707"/>
      <c r="BD5" s="707"/>
      <c r="BE5" s="707"/>
      <c r="BF5" s="708"/>
      <c r="BG5" s="640">
        <v>4784750</v>
      </c>
      <c r="BH5" s="641"/>
      <c r="BI5" s="641"/>
      <c r="BJ5" s="641"/>
      <c r="BK5" s="641"/>
      <c r="BL5" s="641"/>
      <c r="BM5" s="641"/>
      <c r="BN5" s="642"/>
      <c r="BO5" s="677">
        <v>100</v>
      </c>
      <c r="BP5" s="677"/>
      <c r="BQ5" s="677"/>
      <c r="BR5" s="677"/>
      <c r="BS5" s="678">
        <v>27363</v>
      </c>
      <c r="BT5" s="678"/>
      <c r="BU5" s="678"/>
      <c r="BV5" s="678"/>
      <c r="BW5" s="678"/>
      <c r="BX5" s="678"/>
      <c r="BY5" s="678"/>
      <c r="BZ5" s="678"/>
      <c r="CA5" s="678"/>
      <c r="CB5" s="737"/>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266785</v>
      </c>
      <c r="S6" s="641"/>
      <c r="T6" s="641"/>
      <c r="U6" s="641"/>
      <c r="V6" s="641"/>
      <c r="W6" s="641"/>
      <c r="X6" s="641"/>
      <c r="Y6" s="642"/>
      <c r="Z6" s="677">
        <v>1.4</v>
      </c>
      <c r="AA6" s="677"/>
      <c r="AB6" s="677"/>
      <c r="AC6" s="677"/>
      <c r="AD6" s="678">
        <v>266785</v>
      </c>
      <c r="AE6" s="678"/>
      <c r="AF6" s="678"/>
      <c r="AG6" s="678"/>
      <c r="AH6" s="678"/>
      <c r="AI6" s="678"/>
      <c r="AJ6" s="678"/>
      <c r="AK6" s="678"/>
      <c r="AL6" s="643">
        <v>2.5</v>
      </c>
      <c r="AM6" s="644"/>
      <c r="AN6" s="644"/>
      <c r="AO6" s="679"/>
      <c r="AP6" s="637" t="s">
        <v>229</v>
      </c>
      <c r="AQ6" s="638"/>
      <c r="AR6" s="638"/>
      <c r="AS6" s="638"/>
      <c r="AT6" s="638"/>
      <c r="AU6" s="638"/>
      <c r="AV6" s="638"/>
      <c r="AW6" s="638"/>
      <c r="AX6" s="638"/>
      <c r="AY6" s="638"/>
      <c r="AZ6" s="638"/>
      <c r="BA6" s="638"/>
      <c r="BB6" s="638"/>
      <c r="BC6" s="638"/>
      <c r="BD6" s="638"/>
      <c r="BE6" s="638"/>
      <c r="BF6" s="639"/>
      <c r="BG6" s="640">
        <v>4784750</v>
      </c>
      <c r="BH6" s="641"/>
      <c r="BI6" s="641"/>
      <c r="BJ6" s="641"/>
      <c r="BK6" s="641"/>
      <c r="BL6" s="641"/>
      <c r="BM6" s="641"/>
      <c r="BN6" s="642"/>
      <c r="BO6" s="677">
        <v>100</v>
      </c>
      <c r="BP6" s="677"/>
      <c r="BQ6" s="677"/>
      <c r="BR6" s="677"/>
      <c r="BS6" s="678">
        <v>27363</v>
      </c>
      <c r="BT6" s="678"/>
      <c r="BU6" s="678"/>
      <c r="BV6" s="678"/>
      <c r="BW6" s="678"/>
      <c r="BX6" s="678"/>
      <c r="BY6" s="678"/>
      <c r="BZ6" s="678"/>
      <c r="CA6" s="678"/>
      <c r="CB6" s="737"/>
      <c r="CD6" s="698" t="s">
        <v>230</v>
      </c>
      <c r="CE6" s="699"/>
      <c r="CF6" s="699"/>
      <c r="CG6" s="699"/>
      <c r="CH6" s="699"/>
      <c r="CI6" s="699"/>
      <c r="CJ6" s="699"/>
      <c r="CK6" s="699"/>
      <c r="CL6" s="699"/>
      <c r="CM6" s="699"/>
      <c r="CN6" s="699"/>
      <c r="CO6" s="699"/>
      <c r="CP6" s="699"/>
      <c r="CQ6" s="700"/>
      <c r="CR6" s="640">
        <v>160215</v>
      </c>
      <c r="CS6" s="641"/>
      <c r="CT6" s="641"/>
      <c r="CU6" s="641"/>
      <c r="CV6" s="641"/>
      <c r="CW6" s="641"/>
      <c r="CX6" s="641"/>
      <c r="CY6" s="642"/>
      <c r="CZ6" s="740">
        <v>0.9</v>
      </c>
      <c r="DA6" s="711"/>
      <c r="DB6" s="711"/>
      <c r="DC6" s="743"/>
      <c r="DD6" s="646" t="s">
        <v>129</v>
      </c>
      <c r="DE6" s="641"/>
      <c r="DF6" s="641"/>
      <c r="DG6" s="641"/>
      <c r="DH6" s="641"/>
      <c r="DI6" s="641"/>
      <c r="DJ6" s="641"/>
      <c r="DK6" s="641"/>
      <c r="DL6" s="641"/>
      <c r="DM6" s="641"/>
      <c r="DN6" s="641"/>
      <c r="DO6" s="641"/>
      <c r="DP6" s="642"/>
      <c r="DQ6" s="646">
        <v>160146</v>
      </c>
      <c r="DR6" s="641"/>
      <c r="DS6" s="641"/>
      <c r="DT6" s="641"/>
      <c r="DU6" s="641"/>
      <c r="DV6" s="641"/>
      <c r="DW6" s="641"/>
      <c r="DX6" s="641"/>
      <c r="DY6" s="641"/>
      <c r="DZ6" s="641"/>
      <c r="EA6" s="641"/>
      <c r="EB6" s="641"/>
      <c r="EC6" s="684"/>
    </row>
    <row r="7" spans="2:143" ht="11.25" customHeight="1" x14ac:dyDescent="0.15">
      <c r="B7" s="637" t="s">
        <v>231</v>
      </c>
      <c r="C7" s="638"/>
      <c r="D7" s="638"/>
      <c r="E7" s="638"/>
      <c r="F7" s="638"/>
      <c r="G7" s="638"/>
      <c r="H7" s="638"/>
      <c r="I7" s="638"/>
      <c r="J7" s="638"/>
      <c r="K7" s="638"/>
      <c r="L7" s="638"/>
      <c r="M7" s="638"/>
      <c r="N7" s="638"/>
      <c r="O7" s="638"/>
      <c r="P7" s="638"/>
      <c r="Q7" s="639"/>
      <c r="R7" s="640">
        <v>3327</v>
      </c>
      <c r="S7" s="641"/>
      <c r="T7" s="641"/>
      <c r="U7" s="641"/>
      <c r="V7" s="641"/>
      <c r="W7" s="641"/>
      <c r="X7" s="641"/>
      <c r="Y7" s="642"/>
      <c r="Z7" s="677">
        <v>0</v>
      </c>
      <c r="AA7" s="677"/>
      <c r="AB7" s="677"/>
      <c r="AC7" s="677"/>
      <c r="AD7" s="678">
        <v>3327</v>
      </c>
      <c r="AE7" s="678"/>
      <c r="AF7" s="678"/>
      <c r="AG7" s="678"/>
      <c r="AH7" s="678"/>
      <c r="AI7" s="678"/>
      <c r="AJ7" s="678"/>
      <c r="AK7" s="678"/>
      <c r="AL7" s="643">
        <v>0</v>
      </c>
      <c r="AM7" s="644"/>
      <c r="AN7" s="644"/>
      <c r="AO7" s="679"/>
      <c r="AP7" s="637" t="s">
        <v>232</v>
      </c>
      <c r="AQ7" s="638"/>
      <c r="AR7" s="638"/>
      <c r="AS7" s="638"/>
      <c r="AT7" s="638"/>
      <c r="AU7" s="638"/>
      <c r="AV7" s="638"/>
      <c r="AW7" s="638"/>
      <c r="AX7" s="638"/>
      <c r="AY7" s="638"/>
      <c r="AZ7" s="638"/>
      <c r="BA7" s="638"/>
      <c r="BB7" s="638"/>
      <c r="BC7" s="638"/>
      <c r="BD7" s="638"/>
      <c r="BE7" s="638"/>
      <c r="BF7" s="639"/>
      <c r="BG7" s="640">
        <v>2015670</v>
      </c>
      <c r="BH7" s="641"/>
      <c r="BI7" s="641"/>
      <c r="BJ7" s="641"/>
      <c r="BK7" s="641"/>
      <c r="BL7" s="641"/>
      <c r="BM7" s="641"/>
      <c r="BN7" s="642"/>
      <c r="BO7" s="677">
        <v>42.1</v>
      </c>
      <c r="BP7" s="677"/>
      <c r="BQ7" s="677"/>
      <c r="BR7" s="677"/>
      <c r="BS7" s="678">
        <v>27363</v>
      </c>
      <c r="BT7" s="678"/>
      <c r="BU7" s="678"/>
      <c r="BV7" s="678"/>
      <c r="BW7" s="678"/>
      <c r="BX7" s="678"/>
      <c r="BY7" s="678"/>
      <c r="BZ7" s="678"/>
      <c r="CA7" s="678"/>
      <c r="CB7" s="737"/>
      <c r="CD7" s="673" t="s">
        <v>233</v>
      </c>
      <c r="CE7" s="674"/>
      <c r="CF7" s="674"/>
      <c r="CG7" s="674"/>
      <c r="CH7" s="674"/>
      <c r="CI7" s="674"/>
      <c r="CJ7" s="674"/>
      <c r="CK7" s="674"/>
      <c r="CL7" s="674"/>
      <c r="CM7" s="674"/>
      <c r="CN7" s="674"/>
      <c r="CO7" s="674"/>
      <c r="CP7" s="674"/>
      <c r="CQ7" s="675"/>
      <c r="CR7" s="640">
        <v>2123614</v>
      </c>
      <c r="CS7" s="641"/>
      <c r="CT7" s="641"/>
      <c r="CU7" s="641"/>
      <c r="CV7" s="641"/>
      <c r="CW7" s="641"/>
      <c r="CX7" s="641"/>
      <c r="CY7" s="642"/>
      <c r="CZ7" s="677">
        <v>12.5</v>
      </c>
      <c r="DA7" s="677"/>
      <c r="DB7" s="677"/>
      <c r="DC7" s="677"/>
      <c r="DD7" s="646">
        <v>28063</v>
      </c>
      <c r="DE7" s="641"/>
      <c r="DF7" s="641"/>
      <c r="DG7" s="641"/>
      <c r="DH7" s="641"/>
      <c r="DI7" s="641"/>
      <c r="DJ7" s="641"/>
      <c r="DK7" s="641"/>
      <c r="DL7" s="641"/>
      <c r="DM7" s="641"/>
      <c r="DN7" s="641"/>
      <c r="DO7" s="641"/>
      <c r="DP7" s="642"/>
      <c r="DQ7" s="646">
        <v>1858787</v>
      </c>
      <c r="DR7" s="641"/>
      <c r="DS7" s="641"/>
      <c r="DT7" s="641"/>
      <c r="DU7" s="641"/>
      <c r="DV7" s="641"/>
      <c r="DW7" s="641"/>
      <c r="DX7" s="641"/>
      <c r="DY7" s="641"/>
      <c r="DZ7" s="641"/>
      <c r="EA7" s="641"/>
      <c r="EB7" s="641"/>
      <c r="EC7" s="684"/>
    </row>
    <row r="8" spans="2:143" ht="11.25" customHeight="1" x14ac:dyDescent="0.15">
      <c r="B8" s="637" t="s">
        <v>234</v>
      </c>
      <c r="C8" s="638"/>
      <c r="D8" s="638"/>
      <c r="E8" s="638"/>
      <c r="F8" s="638"/>
      <c r="G8" s="638"/>
      <c r="H8" s="638"/>
      <c r="I8" s="638"/>
      <c r="J8" s="638"/>
      <c r="K8" s="638"/>
      <c r="L8" s="638"/>
      <c r="M8" s="638"/>
      <c r="N8" s="638"/>
      <c r="O8" s="638"/>
      <c r="P8" s="638"/>
      <c r="Q8" s="639"/>
      <c r="R8" s="640">
        <v>18473</v>
      </c>
      <c r="S8" s="641"/>
      <c r="T8" s="641"/>
      <c r="U8" s="641"/>
      <c r="V8" s="641"/>
      <c r="W8" s="641"/>
      <c r="X8" s="641"/>
      <c r="Y8" s="642"/>
      <c r="Z8" s="677">
        <v>0.1</v>
      </c>
      <c r="AA8" s="677"/>
      <c r="AB8" s="677"/>
      <c r="AC8" s="677"/>
      <c r="AD8" s="678">
        <v>18473</v>
      </c>
      <c r="AE8" s="678"/>
      <c r="AF8" s="678"/>
      <c r="AG8" s="678"/>
      <c r="AH8" s="678"/>
      <c r="AI8" s="678"/>
      <c r="AJ8" s="678"/>
      <c r="AK8" s="678"/>
      <c r="AL8" s="643">
        <v>0.2</v>
      </c>
      <c r="AM8" s="644"/>
      <c r="AN8" s="644"/>
      <c r="AO8" s="679"/>
      <c r="AP8" s="637" t="s">
        <v>235</v>
      </c>
      <c r="AQ8" s="638"/>
      <c r="AR8" s="638"/>
      <c r="AS8" s="638"/>
      <c r="AT8" s="638"/>
      <c r="AU8" s="638"/>
      <c r="AV8" s="638"/>
      <c r="AW8" s="638"/>
      <c r="AX8" s="638"/>
      <c r="AY8" s="638"/>
      <c r="AZ8" s="638"/>
      <c r="BA8" s="638"/>
      <c r="BB8" s="638"/>
      <c r="BC8" s="638"/>
      <c r="BD8" s="638"/>
      <c r="BE8" s="638"/>
      <c r="BF8" s="639"/>
      <c r="BG8" s="640">
        <v>72430</v>
      </c>
      <c r="BH8" s="641"/>
      <c r="BI8" s="641"/>
      <c r="BJ8" s="641"/>
      <c r="BK8" s="641"/>
      <c r="BL8" s="641"/>
      <c r="BM8" s="641"/>
      <c r="BN8" s="642"/>
      <c r="BO8" s="677">
        <v>1.5</v>
      </c>
      <c r="BP8" s="677"/>
      <c r="BQ8" s="677"/>
      <c r="BR8" s="677"/>
      <c r="BS8" s="646" t="s">
        <v>129</v>
      </c>
      <c r="BT8" s="641"/>
      <c r="BU8" s="641"/>
      <c r="BV8" s="641"/>
      <c r="BW8" s="641"/>
      <c r="BX8" s="641"/>
      <c r="BY8" s="641"/>
      <c r="BZ8" s="641"/>
      <c r="CA8" s="641"/>
      <c r="CB8" s="684"/>
      <c r="CD8" s="673" t="s">
        <v>236</v>
      </c>
      <c r="CE8" s="674"/>
      <c r="CF8" s="674"/>
      <c r="CG8" s="674"/>
      <c r="CH8" s="674"/>
      <c r="CI8" s="674"/>
      <c r="CJ8" s="674"/>
      <c r="CK8" s="674"/>
      <c r="CL8" s="674"/>
      <c r="CM8" s="674"/>
      <c r="CN8" s="674"/>
      <c r="CO8" s="674"/>
      <c r="CP8" s="674"/>
      <c r="CQ8" s="675"/>
      <c r="CR8" s="640">
        <v>5781084</v>
      </c>
      <c r="CS8" s="641"/>
      <c r="CT8" s="641"/>
      <c r="CU8" s="641"/>
      <c r="CV8" s="641"/>
      <c r="CW8" s="641"/>
      <c r="CX8" s="641"/>
      <c r="CY8" s="642"/>
      <c r="CZ8" s="677">
        <v>33.9</v>
      </c>
      <c r="DA8" s="677"/>
      <c r="DB8" s="677"/>
      <c r="DC8" s="677"/>
      <c r="DD8" s="646">
        <v>4786</v>
      </c>
      <c r="DE8" s="641"/>
      <c r="DF8" s="641"/>
      <c r="DG8" s="641"/>
      <c r="DH8" s="641"/>
      <c r="DI8" s="641"/>
      <c r="DJ8" s="641"/>
      <c r="DK8" s="641"/>
      <c r="DL8" s="641"/>
      <c r="DM8" s="641"/>
      <c r="DN8" s="641"/>
      <c r="DO8" s="641"/>
      <c r="DP8" s="642"/>
      <c r="DQ8" s="646">
        <v>2990942</v>
      </c>
      <c r="DR8" s="641"/>
      <c r="DS8" s="641"/>
      <c r="DT8" s="641"/>
      <c r="DU8" s="641"/>
      <c r="DV8" s="641"/>
      <c r="DW8" s="641"/>
      <c r="DX8" s="641"/>
      <c r="DY8" s="641"/>
      <c r="DZ8" s="641"/>
      <c r="EA8" s="641"/>
      <c r="EB8" s="641"/>
      <c r="EC8" s="684"/>
    </row>
    <row r="9" spans="2:143" ht="11.25" customHeight="1" x14ac:dyDescent="0.15">
      <c r="B9" s="637" t="s">
        <v>237</v>
      </c>
      <c r="C9" s="638"/>
      <c r="D9" s="638"/>
      <c r="E9" s="638"/>
      <c r="F9" s="638"/>
      <c r="G9" s="638"/>
      <c r="H9" s="638"/>
      <c r="I9" s="638"/>
      <c r="J9" s="638"/>
      <c r="K9" s="638"/>
      <c r="L9" s="638"/>
      <c r="M9" s="638"/>
      <c r="N9" s="638"/>
      <c r="O9" s="638"/>
      <c r="P9" s="638"/>
      <c r="Q9" s="639"/>
      <c r="R9" s="640">
        <v>11189</v>
      </c>
      <c r="S9" s="641"/>
      <c r="T9" s="641"/>
      <c r="U9" s="641"/>
      <c r="V9" s="641"/>
      <c r="W9" s="641"/>
      <c r="X9" s="641"/>
      <c r="Y9" s="642"/>
      <c r="Z9" s="677">
        <v>0.1</v>
      </c>
      <c r="AA9" s="677"/>
      <c r="AB9" s="677"/>
      <c r="AC9" s="677"/>
      <c r="AD9" s="678">
        <v>11189</v>
      </c>
      <c r="AE9" s="678"/>
      <c r="AF9" s="678"/>
      <c r="AG9" s="678"/>
      <c r="AH9" s="678"/>
      <c r="AI9" s="678"/>
      <c r="AJ9" s="678"/>
      <c r="AK9" s="678"/>
      <c r="AL9" s="643">
        <v>0.1</v>
      </c>
      <c r="AM9" s="644"/>
      <c r="AN9" s="644"/>
      <c r="AO9" s="679"/>
      <c r="AP9" s="637" t="s">
        <v>238</v>
      </c>
      <c r="AQ9" s="638"/>
      <c r="AR9" s="638"/>
      <c r="AS9" s="638"/>
      <c r="AT9" s="638"/>
      <c r="AU9" s="638"/>
      <c r="AV9" s="638"/>
      <c r="AW9" s="638"/>
      <c r="AX9" s="638"/>
      <c r="AY9" s="638"/>
      <c r="AZ9" s="638"/>
      <c r="BA9" s="638"/>
      <c r="BB9" s="638"/>
      <c r="BC9" s="638"/>
      <c r="BD9" s="638"/>
      <c r="BE9" s="638"/>
      <c r="BF9" s="639"/>
      <c r="BG9" s="640">
        <v>1702689</v>
      </c>
      <c r="BH9" s="641"/>
      <c r="BI9" s="641"/>
      <c r="BJ9" s="641"/>
      <c r="BK9" s="641"/>
      <c r="BL9" s="641"/>
      <c r="BM9" s="641"/>
      <c r="BN9" s="642"/>
      <c r="BO9" s="677">
        <v>35.6</v>
      </c>
      <c r="BP9" s="677"/>
      <c r="BQ9" s="677"/>
      <c r="BR9" s="677"/>
      <c r="BS9" s="646" t="s">
        <v>239</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1638730</v>
      </c>
      <c r="CS9" s="641"/>
      <c r="CT9" s="641"/>
      <c r="CU9" s="641"/>
      <c r="CV9" s="641"/>
      <c r="CW9" s="641"/>
      <c r="CX9" s="641"/>
      <c r="CY9" s="642"/>
      <c r="CZ9" s="677">
        <v>9.6</v>
      </c>
      <c r="DA9" s="677"/>
      <c r="DB9" s="677"/>
      <c r="DC9" s="677"/>
      <c r="DD9" s="646">
        <v>188905</v>
      </c>
      <c r="DE9" s="641"/>
      <c r="DF9" s="641"/>
      <c r="DG9" s="641"/>
      <c r="DH9" s="641"/>
      <c r="DI9" s="641"/>
      <c r="DJ9" s="641"/>
      <c r="DK9" s="641"/>
      <c r="DL9" s="641"/>
      <c r="DM9" s="641"/>
      <c r="DN9" s="641"/>
      <c r="DO9" s="641"/>
      <c r="DP9" s="642"/>
      <c r="DQ9" s="646">
        <v>1375618</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129</v>
      </c>
      <c r="S10" s="641"/>
      <c r="T10" s="641"/>
      <c r="U10" s="641"/>
      <c r="V10" s="641"/>
      <c r="W10" s="641"/>
      <c r="X10" s="641"/>
      <c r="Y10" s="642"/>
      <c r="Z10" s="677" t="s">
        <v>129</v>
      </c>
      <c r="AA10" s="677"/>
      <c r="AB10" s="677"/>
      <c r="AC10" s="677"/>
      <c r="AD10" s="678" t="s">
        <v>129</v>
      </c>
      <c r="AE10" s="678"/>
      <c r="AF10" s="678"/>
      <c r="AG10" s="678"/>
      <c r="AH10" s="678"/>
      <c r="AI10" s="678"/>
      <c r="AJ10" s="678"/>
      <c r="AK10" s="678"/>
      <c r="AL10" s="643" t="s">
        <v>129</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101407</v>
      </c>
      <c r="BH10" s="641"/>
      <c r="BI10" s="641"/>
      <c r="BJ10" s="641"/>
      <c r="BK10" s="641"/>
      <c r="BL10" s="641"/>
      <c r="BM10" s="641"/>
      <c r="BN10" s="642"/>
      <c r="BO10" s="677">
        <v>2.1</v>
      </c>
      <c r="BP10" s="677"/>
      <c r="BQ10" s="677"/>
      <c r="BR10" s="677"/>
      <c r="BS10" s="646" t="s">
        <v>137</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65</v>
      </c>
      <c r="CS10" s="641"/>
      <c r="CT10" s="641"/>
      <c r="CU10" s="641"/>
      <c r="CV10" s="641"/>
      <c r="CW10" s="641"/>
      <c r="CX10" s="641"/>
      <c r="CY10" s="642"/>
      <c r="CZ10" s="677">
        <v>0</v>
      </c>
      <c r="DA10" s="677"/>
      <c r="DB10" s="677"/>
      <c r="DC10" s="677"/>
      <c r="DD10" s="646" t="s">
        <v>137</v>
      </c>
      <c r="DE10" s="641"/>
      <c r="DF10" s="641"/>
      <c r="DG10" s="641"/>
      <c r="DH10" s="641"/>
      <c r="DI10" s="641"/>
      <c r="DJ10" s="641"/>
      <c r="DK10" s="641"/>
      <c r="DL10" s="641"/>
      <c r="DM10" s="641"/>
      <c r="DN10" s="641"/>
      <c r="DO10" s="641"/>
      <c r="DP10" s="642"/>
      <c r="DQ10" s="646">
        <v>65</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717805</v>
      </c>
      <c r="S11" s="641"/>
      <c r="T11" s="641"/>
      <c r="U11" s="641"/>
      <c r="V11" s="641"/>
      <c r="W11" s="641"/>
      <c r="X11" s="641"/>
      <c r="Y11" s="642"/>
      <c r="Z11" s="643">
        <v>3.8</v>
      </c>
      <c r="AA11" s="644"/>
      <c r="AB11" s="644"/>
      <c r="AC11" s="645"/>
      <c r="AD11" s="646">
        <v>717805</v>
      </c>
      <c r="AE11" s="641"/>
      <c r="AF11" s="641"/>
      <c r="AG11" s="641"/>
      <c r="AH11" s="641"/>
      <c r="AI11" s="641"/>
      <c r="AJ11" s="641"/>
      <c r="AK11" s="642"/>
      <c r="AL11" s="643">
        <v>6.6</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139144</v>
      </c>
      <c r="BH11" s="641"/>
      <c r="BI11" s="641"/>
      <c r="BJ11" s="641"/>
      <c r="BK11" s="641"/>
      <c r="BL11" s="641"/>
      <c r="BM11" s="641"/>
      <c r="BN11" s="642"/>
      <c r="BO11" s="677">
        <v>2.9</v>
      </c>
      <c r="BP11" s="677"/>
      <c r="BQ11" s="677"/>
      <c r="BR11" s="677"/>
      <c r="BS11" s="646">
        <v>27363</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928909</v>
      </c>
      <c r="CS11" s="641"/>
      <c r="CT11" s="641"/>
      <c r="CU11" s="641"/>
      <c r="CV11" s="641"/>
      <c r="CW11" s="641"/>
      <c r="CX11" s="641"/>
      <c r="CY11" s="642"/>
      <c r="CZ11" s="677">
        <v>5.5</v>
      </c>
      <c r="DA11" s="677"/>
      <c r="DB11" s="677"/>
      <c r="DC11" s="677"/>
      <c r="DD11" s="646">
        <v>101119</v>
      </c>
      <c r="DE11" s="641"/>
      <c r="DF11" s="641"/>
      <c r="DG11" s="641"/>
      <c r="DH11" s="641"/>
      <c r="DI11" s="641"/>
      <c r="DJ11" s="641"/>
      <c r="DK11" s="641"/>
      <c r="DL11" s="641"/>
      <c r="DM11" s="641"/>
      <c r="DN11" s="641"/>
      <c r="DO11" s="641"/>
      <c r="DP11" s="642"/>
      <c r="DQ11" s="646">
        <v>713533</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v>45994</v>
      </c>
      <c r="S12" s="641"/>
      <c r="T12" s="641"/>
      <c r="U12" s="641"/>
      <c r="V12" s="641"/>
      <c r="W12" s="641"/>
      <c r="X12" s="641"/>
      <c r="Y12" s="642"/>
      <c r="Z12" s="677">
        <v>0.2</v>
      </c>
      <c r="AA12" s="677"/>
      <c r="AB12" s="677"/>
      <c r="AC12" s="677"/>
      <c r="AD12" s="678">
        <v>45440</v>
      </c>
      <c r="AE12" s="678"/>
      <c r="AF12" s="678"/>
      <c r="AG12" s="678"/>
      <c r="AH12" s="678"/>
      <c r="AI12" s="678"/>
      <c r="AJ12" s="678"/>
      <c r="AK12" s="678"/>
      <c r="AL12" s="643">
        <v>0.4</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2371141</v>
      </c>
      <c r="BH12" s="641"/>
      <c r="BI12" s="641"/>
      <c r="BJ12" s="641"/>
      <c r="BK12" s="641"/>
      <c r="BL12" s="641"/>
      <c r="BM12" s="641"/>
      <c r="BN12" s="642"/>
      <c r="BO12" s="677">
        <v>49.6</v>
      </c>
      <c r="BP12" s="677"/>
      <c r="BQ12" s="677"/>
      <c r="BR12" s="677"/>
      <c r="BS12" s="646" t="s">
        <v>137</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161343</v>
      </c>
      <c r="CS12" s="641"/>
      <c r="CT12" s="641"/>
      <c r="CU12" s="641"/>
      <c r="CV12" s="641"/>
      <c r="CW12" s="641"/>
      <c r="CX12" s="641"/>
      <c r="CY12" s="642"/>
      <c r="CZ12" s="677">
        <v>0.9</v>
      </c>
      <c r="DA12" s="677"/>
      <c r="DB12" s="677"/>
      <c r="DC12" s="677"/>
      <c r="DD12" s="646">
        <v>4217</v>
      </c>
      <c r="DE12" s="641"/>
      <c r="DF12" s="641"/>
      <c r="DG12" s="641"/>
      <c r="DH12" s="641"/>
      <c r="DI12" s="641"/>
      <c r="DJ12" s="641"/>
      <c r="DK12" s="641"/>
      <c r="DL12" s="641"/>
      <c r="DM12" s="641"/>
      <c r="DN12" s="641"/>
      <c r="DO12" s="641"/>
      <c r="DP12" s="642"/>
      <c r="DQ12" s="646">
        <v>115039</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239</v>
      </c>
      <c r="S13" s="641"/>
      <c r="T13" s="641"/>
      <c r="U13" s="641"/>
      <c r="V13" s="641"/>
      <c r="W13" s="641"/>
      <c r="X13" s="641"/>
      <c r="Y13" s="642"/>
      <c r="Z13" s="677" t="s">
        <v>129</v>
      </c>
      <c r="AA13" s="677"/>
      <c r="AB13" s="677"/>
      <c r="AC13" s="677"/>
      <c r="AD13" s="678" t="s">
        <v>129</v>
      </c>
      <c r="AE13" s="678"/>
      <c r="AF13" s="678"/>
      <c r="AG13" s="678"/>
      <c r="AH13" s="678"/>
      <c r="AI13" s="678"/>
      <c r="AJ13" s="678"/>
      <c r="AK13" s="678"/>
      <c r="AL13" s="643" t="s">
        <v>129</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2359103</v>
      </c>
      <c r="BH13" s="641"/>
      <c r="BI13" s="641"/>
      <c r="BJ13" s="641"/>
      <c r="BK13" s="641"/>
      <c r="BL13" s="641"/>
      <c r="BM13" s="641"/>
      <c r="BN13" s="642"/>
      <c r="BO13" s="677">
        <v>49.3</v>
      </c>
      <c r="BP13" s="677"/>
      <c r="BQ13" s="677"/>
      <c r="BR13" s="677"/>
      <c r="BS13" s="646" t="s">
        <v>129</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2007008</v>
      </c>
      <c r="CS13" s="641"/>
      <c r="CT13" s="641"/>
      <c r="CU13" s="641"/>
      <c r="CV13" s="641"/>
      <c r="CW13" s="641"/>
      <c r="CX13" s="641"/>
      <c r="CY13" s="642"/>
      <c r="CZ13" s="677">
        <v>11.8</v>
      </c>
      <c r="DA13" s="677"/>
      <c r="DB13" s="677"/>
      <c r="DC13" s="677"/>
      <c r="DD13" s="646">
        <v>1168106</v>
      </c>
      <c r="DE13" s="641"/>
      <c r="DF13" s="641"/>
      <c r="DG13" s="641"/>
      <c r="DH13" s="641"/>
      <c r="DI13" s="641"/>
      <c r="DJ13" s="641"/>
      <c r="DK13" s="641"/>
      <c r="DL13" s="641"/>
      <c r="DM13" s="641"/>
      <c r="DN13" s="641"/>
      <c r="DO13" s="641"/>
      <c r="DP13" s="642"/>
      <c r="DQ13" s="646">
        <v>1022666</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37812</v>
      </c>
      <c r="S14" s="641"/>
      <c r="T14" s="641"/>
      <c r="U14" s="641"/>
      <c r="V14" s="641"/>
      <c r="W14" s="641"/>
      <c r="X14" s="641"/>
      <c r="Y14" s="642"/>
      <c r="Z14" s="677">
        <v>0.2</v>
      </c>
      <c r="AA14" s="677"/>
      <c r="AB14" s="677"/>
      <c r="AC14" s="677"/>
      <c r="AD14" s="678">
        <v>37812</v>
      </c>
      <c r="AE14" s="678"/>
      <c r="AF14" s="678"/>
      <c r="AG14" s="678"/>
      <c r="AH14" s="678"/>
      <c r="AI14" s="678"/>
      <c r="AJ14" s="678"/>
      <c r="AK14" s="678"/>
      <c r="AL14" s="643">
        <v>0.3</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123049</v>
      </c>
      <c r="BH14" s="641"/>
      <c r="BI14" s="641"/>
      <c r="BJ14" s="641"/>
      <c r="BK14" s="641"/>
      <c r="BL14" s="641"/>
      <c r="BM14" s="641"/>
      <c r="BN14" s="642"/>
      <c r="BO14" s="677">
        <v>2.6</v>
      </c>
      <c r="BP14" s="677"/>
      <c r="BQ14" s="677"/>
      <c r="BR14" s="677"/>
      <c r="BS14" s="646" t="s">
        <v>129</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831458</v>
      </c>
      <c r="CS14" s="641"/>
      <c r="CT14" s="641"/>
      <c r="CU14" s="641"/>
      <c r="CV14" s="641"/>
      <c r="CW14" s="641"/>
      <c r="CX14" s="641"/>
      <c r="CY14" s="642"/>
      <c r="CZ14" s="677">
        <v>4.9000000000000004</v>
      </c>
      <c r="DA14" s="677"/>
      <c r="DB14" s="677"/>
      <c r="DC14" s="677"/>
      <c r="DD14" s="646">
        <v>69800</v>
      </c>
      <c r="DE14" s="641"/>
      <c r="DF14" s="641"/>
      <c r="DG14" s="641"/>
      <c r="DH14" s="641"/>
      <c r="DI14" s="641"/>
      <c r="DJ14" s="641"/>
      <c r="DK14" s="641"/>
      <c r="DL14" s="641"/>
      <c r="DM14" s="641"/>
      <c r="DN14" s="641"/>
      <c r="DO14" s="641"/>
      <c r="DP14" s="642"/>
      <c r="DQ14" s="646">
        <v>759827</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129</v>
      </c>
      <c r="S15" s="641"/>
      <c r="T15" s="641"/>
      <c r="U15" s="641"/>
      <c r="V15" s="641"/>
      <c r="W15" s="641"/>
      <c r="X15" s="641"/>
      <c r="Y15" s="642"/>
      <c r="Z15" s="677" t="s">
        <v>137</v>
      </c>
      <c r="AA15" s="677"/>
      <c r="AB15" s="677"/>
      <c r="AC15" s="677"/>
      <c r="AD15" s="678" t="s">
        <v>129</v>
      </c>
      <c r="AE15" s="678"/>
      <c r="AF15" s="678"/>
      <c r="AG15" s="678"/>
      <c r="AH15" s="678"/>
      <c r="AI15" s="678"/>
      <c r="AJ15" s="678"/>
      <c r="AK15" s="678"/>
      <c r="AL15" s="643" t="s">
        <v>129</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274890</v>
      </c>
      <c r="BH15" s="641"/>
      <c r="BI15" s="641"/>
      <c r="BJ15" s="641"/>
      <c r="BK15" s="641"/>
      <c r="BL15" s="641"/>
      <c r="BM15" s="641"/>
      <c r="BN15" s="642"/>
      <c r="BO15" s="677">
        <v>5.7</v>
      </c>
      <c r="BP15" s="677"/>
      <c r="BQ15" s="677"/>
      <c r="BR15" s="677"/>
      <c r="BS15" s="646" t="s">
        <v>129</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1714073</v>
      </c>
      <c r="CS15" s="641"/>
      <c r="CT15" s="641"/>
      <c r="CU15" s="641"/>
      <c r="CV15" s="641"/>
      <c r="CW15" s="641"/>
      <c r="CX15" s="641"/>
      <c r="CY15" s="642"/>
      <c r="CZ15" s="677">
        <v>10.1</v>
      </c>
      <c r="DA15" s="677"/>
      <c r="DB15" s="677"/>
      <c r="DC15" s="677"/>
      <c r="DD15" s="646">
        <v>364819</v>
      </c>
      <c r="DE15" s="641"/>
      <c r="DF15" s="641"/>
      <c r="DG15" s="641"/>
      <c r="DH15" s="641"/>
      <c r="DI15" s="641"/>
      <c r="DJ15" s="641"/>
      <c r="DK15" s="641"/>
      <c r="DL15" s="641"/>
      <c r="DM15" s="641"/>
      <c r="DN15" s="641"/>
      <c r="DO15" s="641"/>
      <c r="DP15" s="642"/>
      <c r="DQ15" s="646">
        <v>1208503</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11620</v>
      </c>
      <c r="S16" s="641"/>
      <c r="T16" s="641"/>
      <c r="U16" s="641"/>
      <c r="V16" s="641"/>
      <c r="W16" s="641"/>
      <c r="X16" s="641"/>
      <c r="Y16" s="642"/>
      <c r="Z16" s="677">
        <v>0.1</v>
      </c>
      <c r="AA16" s="677"/>
      <c r="AB16" s="677"/>
      <c r="AC16" s="677"/>
      <c r="AD16" s="678">
        <v>11620</v>
      </c>
      <c r="AE16" s="678"/>
      <c r="AF16" s="678"/>
      <c r="AG16" s="678"/>
      <c r="AH16" s="678"/>
      <c r="AI16" s="678"/>
      <c r="AJ16" s="678"/>
      <c r="AK16" s="678"/>
      <c r="AL16" s="643">
        <v>0.1</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129</v>
      </c>
      <c r="BH16" s="641"/>
      <c r="BI16" s="641"/>
      <c r="BJ16" s="641"/>
      <c r="BK16" s="641"/>
      <c r="BL16" s="641"/>
      <c r="BM16" s="641"/>
      <c r="BN16" s="642"/>
      <c r="BO16" s="677" t="s">
        <v>129</v>
      </c>
      <c r="BP16" s="677"/>
      <c r="BQ16" s="677"/>
      <c r="BR16" s="677"/>
      <c r="BS16" s="646" t="s">
        <v>137</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190745</v>
      </c>
      <c r="CS16" s="641"/>
      <c r="CT16" s="641"/>
      <c r="CU16" s="641"/>
      <c r="CV16" s="641"/>
      <c r="CW16" s="641"/>
      <c r="CX16" s="641"/>
      <c r="CY16" s="642"/>
      <c r="CZ16" s="677">
        <v>1.1000000000000001</v>
      </c>
      <c r="DA16" s="677"/>
      <c r="DB16" s="677"/>
      <c r="DC16" s="677"/>
      <c r="DD16" s="646" t="s">
        <v>129</v>
      </c>
      <c r="DE16" s="641"/>
      <c r="DF16" s="641"/>
      <c r="DG16" s="641"/>
      <c r="DH16" s="641"/>
      <c r="DI16" s="641"/>
      <c r="DJ16" s="641"/>
      <c r="DK16" s="641"/>
      <c r="DL16" s="641"/>
      <c r="DM16" s="641"/>
      <c r="DN16" s="641"/>
      <c r="DO16" s="641"/>
      <c r="DP16" s="642"/>
      <c r="DQ16" s="646">
        <v>129032</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68270</v>
      </c>
      <c r="S17" s="641"/>
      <c r="T17" s="641"/>
      <c r="U17" s="641"/>
      <c r="V17" s="641"/>
      <c r="W17" s="641"/>
      <c r="X17" s="641"/>
      <c r="Y17" s="642"/>
      <c r="Z17" s="677">
        <v>0.4</v>
      </c>
      <c r="AA17" s="677"/>
      <c r="AB17" s="677"/>
      <c r="AC17" s="677"/>
      <c r="AD17" s="678">
        <v>68270</v>
      </c>
      <c r="AE17" s="678"/>
      <c r="AF17" s="678"/>
      <c r="AG17" s="678"/>
      <c r="AH17" s="678"/>
      <c r="AI17" s="678"/>
      <c r="AJ17" s="678"/>
      <c r="AK17" s="678"/>
      <c r="AL17" s="643">
        <v>0.6</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129</v>
      </c>
      <c r="BH17" s="641"/>
      <c r="BI17" s="641"/>
      <c r="BJ17" s="641"/>
      <c r="BK17" s="641"/>
      <c r="BL17" s="641"/>
      <c r="BM17" s="641"/>
      <c r="BN17" s="642"/>
      <c r="BO17" s="677" t="s">
        <v>129</v>
      </c>
      <c r="BP17" s="677"/>
      <c r="BQ17" s="677"/>
      <c r="BR17" s="677"/>
      <c r="BS17" s="646" t="s">
        <v>129</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1497463</v>
      </c>
      <c r="CS17" s="641"/>
      <c r="CT17" s="641"/>
      <c r="CU17" s="641"/>
      <c r="CV17" s="641"/>
      <c r="CW17" s="641"/>
      <c r="CX17" s="641"/>
      <c r="CY17" s="642"/>
      <c r="CZ17" s="677">
        <v>8.8000000000000007</v>
      </c>
      <c r="DA17" s="677"/>
      <c r="DB17" s="677"/>
      <c r="DC17" s="677"/>
      <c r="DD17" s="646" t="s">
        <v>137</v>
      </c>
      <c r="DE17" s="641"/>
      <c r="DF17" s="641"/>
      <c r="DG17" s="641"/>
      <c r="DH17" s="641"/>
      <c r="DI17" s="641"/>
      <c r="DJ17" s="641"/>
      <c r="DK17" s="641"/>
      <c r="DL17" s="641"/>
      <c r="DM17" s="641"/>
      <c r="DN17" s="641"/>
      <c r="DO17" s="641"/>
      <c r="DP17" s="642"/>
      <c r="DQ17" s="646">
        <v>1434788</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23883</v>
      </c>
      <c r="S18" s="641"/>
      <c r="T18" s="641"/>
      <c r="U18" s="641"/>
      <c r="V18" s="641"/>
      <c r="W18" s="641"/>
      <c r="X18" s="641"/>
      <c r="Y18" s="642"/>
      <c r="Z18" s="677">
        <v>0.1</v>
      </c>
      <c r="AA18" s="677"/>
      <c r="AB18" s="677"/>
      <c r="AC18" s="677"/>
      <c r="AD18" s="678">
        <v>23883</v>
      </c>
      <c r="AE18" s="678"/>
      <c r="AF18" s="678"/>
      <c r="AG18" s="678"/>
      <c r="AH18" s="678"/>
      <c r="AI18" s="678"/>
      <c r="AJ18" s="678"/>
      <c r="AK18" s="678"/>
      <c r="AL18" s="643">
        <v>0.2</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129</v>
      </c>
      <c r="BH18" s="641"/>
      <c r="BI18" s="641"/>
      <c r="BJ18" s="641"/>
      <c r="BK18" s="641"/>
      <c r="BL18" s="641"/>
      <c r="BM18" s="641"/>
      <c r="BN18" s="642"/>
      <c r="BO18" s="677" t="s">
        <v>137</v>
      </c>
      <c r="BP18" s="677"/>
      <c r="BQ18" s="677"/>
      <c r="BR18" s="677"/>
      <c r="BS18" s="646" t="s">
        <v>129</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129</v>
      </c>
      <c r="CS18" s="641"/>
      <c r="CT18" s="641"/>
      <c r="CU18" s="641"/>
      <c r="CV18" s="641"/>
      <c r="CW18" s="641"/>
      <c r="CX18" s="641"/>
      <c r="CY18" s="642"/>
      <c r="CZ18" s="677" t="s">
        <v>129</v>
      </c>
      <c r="DA18" s="677"/>
      <c r="DB18" s="677"/>
      <c r="DC18" s="677"/>
      <c r="DD18" s="646" t="s">
        <v>129</v>
      </c>
      <c r="DE18" s="641"/>
      <c r="DF18" s="641"/>
      <c r="DG18" s="641"/>
      <c r="DH18" s="641"/>
      <c r="DI18" s="641"/>
      <c r="DJ18" s="641"/>
      <c r="DK18" s="641"/>
      <c r="DL18" s="641"/>
      <c r="DM18" s="641"/>
      <c r="DN18" s="641"/>
      <c r="DO18" s="641"/>
      <c r="DP18" s="642"/>
      <c r="DQ18" s="646" t="s">
        <v>129</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v>5740</v>
      </c>
      <c r="S19" s="641"/>
      <c r="T19" s="641"/>
      <c r="U19" s="641"/>
      <c r="V19" s="641"/>
      <c r="W19" s="641"/>
      <c r="X19" s="641"/>
      <c r="Y19" s="642"/>
      <c r="Z19" s="677">
        <v>0</v>
      </c>
      <c r="AA19" s="677"/>
      <c r="AB19" s="677"/>
      <c r="AC19" s="677"/>
      <c r="AD19" s="678">
        <v>5740</v>
      </c>
      <c r="AE19" s="678"/>
      <c r="AF19" s="678"/>
      <c r="AG19" s="678"/>
      <c r="AH19" s="678"/>
      <c r="AI19" s="678"/>
      <c r="AJ19" s="678"/>
      <c r="AK19" s="678"/>
      <c r="AL19" s="643">
        <v>0.1</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t="s">
        <v>129</v>
      </c>
      <c r="BH19" s="641"/>
      <c r="BI19" s="641"/>
      <c r="BJ19" s="641"/>
      <c r="BK19" s="641"/>
      <c r="BL19" s="641"/>
      <c r="BM19" s="641"/>
      <c r="BN19" s="642"/>
      <c r="BO19" s="677" t="s">
        <v>129</v>
      </c>
      <c r="BP19" s="677"/>
      <c r="BQ19" s="677"/>
      <c r="BR19" s="677"/>
      <c r="BS19" s="646" t="s">
        <v>129</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129</v>
      </c>
      <c r="CS19" s="641"/>
      <c r="CT19" s="641"/>
      <c r="CU19" s="641"/>
      <c r="CV19" s="641"/>
      <c r="CW19" s="641"/>
      <c r="CX19" s="641"/>
      <c r="CY19" s="642"/>
      <c r="CZ19" s="677" t="s">
        <v>129</v>
      </c>
      <c r="DA19" s="677"/>
      <c r="DB19" s="677"/>
      <c r="DC19" s="677"/>
      <c r="DD19" s="646" t="s">
        <v>129</v>
      </c>
      <c r="DE19" s="641"/>
      <c r="DF19" s="641"/>
      <c r="DG19" s="641"/>
      <c r="DH19" s="641"/>
      <c r="DI19" s="641"/>
      <c r="DJ19" s="641"/>
      <c r="DK19" s="641"/>
      <c r="DL19" s="641"/>
      <c r="DM19" s="641"/>
      <c r="DN19" s="641"/>
      <c r="DO19" s="641"/>
      <c r="DP19" s="642"/>
      <c r="DQ19" s="646" t="s">
        <v>129</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v>556</v>
      </c>
      <c r="S20" s="641"/>
      <c r="T20" s="641"/>
      <c r="U20" s="641"/>
      <c r="V20" s="641"/>
      <c r="W20" s="641"/>
      <c r="X20" s="641"/>
      <c r="Y20" s="642"/>
      <c r="Z20" s="677">
        <v>0</v>
      </c>
      <c r="AA20" s="677"/>
      <c r="AB20" s="677"/>
      <c r="AC20" s="677"/>
      <c r="AD20" s="678">
        <v>556</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t="s">
        <v>129</v>
      </c>
      <c r="BH20" s="641"/>
      <c r="BI20" s="641"/>
      <c r="BJ20" s="641"/>
      <c r="BK20" s="641"/>
      <c r="BL20" s="641"/>
      <c r="BM20" s="641"/>
      <c r="BN20" s="642"/>
      <c r="BO20" s="677" t="s">
        <v>129</v>
      </c>
      <c r="BP20" s="677"/>
      <c r="BQ20" s="677"/>
      <c r="BR20" s="677"/>
      <c r="BS20" s="646" t="s">
        <v>129</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17034707</v>
      </c>
      <c r="CS20" s="641"/>
      <c r="CT20" s="641"/>
      <c r="CU20" s="641"/>
      <c r="CV20" s="641"/>
      <c r="CW20" s="641"/>
      <c r="CX20" s="641"/>
      <c r="CY20" s="642"/>
      <c r="CZ20" s="677">
        <v>100</v>
      </c>
      <c r="DA20" s="677"/>
      <c r="DB20" s="677"/>
      <c r="DC20" s="677"/>
      <c r="DD20" s="646">
        <v>1929815</v>
      </c>
      <c r="DE20" s="641"/>
      <c r="DF20" s="641"/>
      <c r="DG20" s="641"/>
      <c r="DH20" s="641"/>
      <c r="DI20" s="641"/>
      <c r="DJ20" s="641"/>
      <c r="DK20" s="641"/>
      <c r="DL20" s="641"/>
      <c r="DM20" s="641"/>
      <c r="DN20" s="641"/>
      <c r="DO20" s="641"/>
      <c r="DP20" s="642"/>
      <c r="DQ20" s="646">
        <v>11768946</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38091</v>
      </c>
      <c r="S21" s="641"/>
      <c r="T21" s="641"/>
      <c r="U21" s="641"/>
      <c r="V21" s="641"/>
      <c r="W21" s="641"/>
      <c r="X21" s="641"/>
      <c r="Y21" s="642"/>
      <c r="Z21" s="677">
        <v>0.2</v>
      </c>
      <c r="AA21" s="677"/>
      <c r="AB21" s="677"/>
      <c r="AC21" s="677"/>
      <c r="AD21" s="678">
        <v>38091</v>
      </c>
      <c r="AE21" s="678"/>
      <c r="AF21" s="678"/>
      <c r="AG21" s="678"/>
      <c r="AH21" s="678"/>
      <c r="AI21" s="678"/>
      <c r="AJ21" s="678"/>
      <c r="AK21" s="678"/>
      <c r="AL21" s="643">
        <v>0.4</v>
      </c>
      <c r="AM21" s="644"/>
      <c r="AN21" s="644"/>
      <c r="AO21" s="679"/>
      <c r="AP21" s="734" t="s">
        <v>275</v>
      </c>
      <c r="AQ21" s="742"/>
      <c r="AR21" s="742"/>
      <c r="AS21" s="742"/>
      <c r="AT21" s="742"/>
      <c r="AU21" s="742"/>
      <c r="AV21" s="742"/>
      <c r="AW21" s="742"/>
      <c r="AX21" s="742"/>
      <c r="AY21" s="742"/>
      <c r="AZ21" s="742"/>
      <c r="BA21" s="742"/>
      <c r="BB21" s="742"/>
      <c r="BC21" s="742"/>
      <c r="BD21" s="742"/>
      <c r="BE21" s="742"/>
      <c r="BF21" s="736"/>
      <c r="BG21" s="640" t="s">
        <v>129</v>
      </c>
      <c r="BH21" s="641"/>
      <c r="BI21" s="641"/>
      <c r="BJ21" s="641"/>
      <c r="BK21" s="641"/>
      <c r="BL21" s="641"/>
      <c r="BM21" s="641"/>
      <c r="BN21" s="642"/>
      <c r="BO21" s="677" t="s">
        <v>129</v>
      </c>
      <c r="BP21" s="677"/>
      <c r="BQ21" s="677"/>
      <c r="BR21" s="677"/>
      <c r="BS21" s="646" t="s">
        <v>129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5353094</v>
      </c>
      <c r="S22" s="641"/>
      <c r="T22" s="641"/>
      <c r="U22" s="641"/>
      <c r="V22" s="641"/>
      <c r="W22" s="641"/>
      <c r="X22" s="641"/>
      <c r="Y22" s="642"/>
      <c r="Z22" s="677">
        <v>28.6</v>
      </c>
      <c r="AA22" s="677"/>
      <c r="AB22" s="677"/>
      <c r="AC22" s="677"/>
      <c r="AD22" s="678">
        <v>4873689</v>
      </c>
      <c r="AE22" s="678"/>
      <c r="AF22" s="678"/>
      <c r="AG22" s="678"/>
      <c r="AH22" s="678"/>
      <c r="AI22" s="678"/>
      <c r="AJ22" s="678"/>
      <c r="AK22" s="678"/>
      <c r="AL22" s="643">
        <v>44.8</v>
      </c>
      <c r="AM22" s="644"/>
      <c r="AN22" s="644"/>
      <c r="AO22" s="679"/>
      <c r="AP22" s="734" t="s">
        <v>277</v>
      </c>
      <c r="AQ22" s="742"/>
      <c r="AR22" s="742"/>
      <c r="AS22" s="742"/>
      <c r="AT22" s="742"/>
      <c r="AU22" s="742"/>
      <c r="AV22" s="742"/>
      <c r="AW22" s="742"/>
      <c r="AX22" s="742"/>
      <c r="AY22" s="742"/>
      <c r="AZ22" s="742"/>
      <c r="BA22" s="742"/>
      <c r="BB22" s="742"/>
      <c r="BC22" s="742"/>
      <c r="BD22" s="742"/>
      <c r="BE22" s="742"/>
      <c r="BF22" s="736"/>
      <c r="BG22" s="640" t="s">
        <v>129</v>
      </c>
      <c r="BH22" s="641"/>
      <c r="BI22" s="641"/>
      <c r="BJ22" s="641"/>
      <c r="BK22" s="641"/>
      <c r="BL22" s="641"/>
      <c r="BM22" s="641"/>
      <c r="BN22" s="642"/>
      <c r="BO22" s="677" t="s">
        <v>129</v>
      </c>
      <c r="BP22" s="677"/>
      <c r="BQ22" s="677"/>
      <c r="BR22" s="677"/>
      <c r="BS22" s="646" t="s">
        <v>129</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4873689</v>
      </c>
      <c r="S23" s="641"/>
      <c r="T23" s="641"/>
      <c r="U23" s="641"/>
      <c r="V23" s="641"/>
      <c r="W23" s="641"/>
      <c r="X23" s="641"/>
      <c r="Y23" s="642"/>
      <c r="Z23" s="677">
        <v>26.1</v>
      </c>
      <c r="AA23" s="677"/>
      <c r="AB23" s="677"/>
      <c r="AC23" s="677"/>
      <c r="AD23" s="678">
        <v>4873689</v>
      </c>
      <c r="AE23" s="678"/>
      <c r="AF23" s="678"/>
      <c r="AG23" s="678"/>
      <c r="AH23" s="678"/>
      <c r="AI23" s="678"/>
      <c r="AJ23" s="678"/>
      <c r="AK23" s="678"/>
      <c r="AL23" s="643">
        <v>44.8</v>
      </c>
      <c r="AM23" s="644"/>
      <c r="AN23" s="644"/>
      <c r="AO23" s="679"/>
      <c r="AP23" s="734" t="s">
        <v>280</v>
      </c>
      <c r="AQ23" s="742"/>
      <c r="AR23" s="742"/>
      <c r="AS23" s="742"/>
      <c r="AT23" s="742"/>
      <c r="AU23" s="742"/>
      <c r="AV23" s="742"/>
      <c r="AW23" s="742"/>
      <c r="AX23" s="742"/>
      <c r="AY23" s="742"/>
      <c r="AZ23" s="742"/>
      <c r="BA23" s="742"/>
      <c r="BB23" s="742"/>
      <c r="BC23" s="742"/>
      <c r="BD23" s="742"/>
      <c r="BE23" s="742"/>
      <c r="BF23" s="736"/>
      <c r="BG23" s="640" t="s">
        <v>239</v>
      </c>
      <c r="BH23" s="641"/>
      <c r="BI23" s="641"/>
      <c r="BJ23" s="641"/>
      <c r="BK23" s="641"/>
      <c r="BL23" s="641"/>
      <c r="BM23" s="641"/>
      <c r="BN23" s="642"/>
      <c r="BO23" s="677" t="s">
        <v>129</v>
      </c>
      <c r="BP23" s="677"/>
      <c r="BQ23" s="677"/>
      <c r="BR23" s="677"/>
      <c r="BS23" s="646" t="s">
        <v>129</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479405</v>
      </c>
      <c r="S24" s="641"/>
      <c r="T24" s="641"/>
      <c r="U24" s="641"/>
      <c r="V24" s="641"/>
      <c r="W24" s="641"/>
      <c r="X24" s="641"/>
      <c r="Y24" s="642"/>
      <c r="Z24" s="677">
        <v>2.6</v>
      </c>
      <c r="AA24" s="677"/>
      <c r="AB24" s="677"/>
      <c r="AC24" s="677"/>
      <c r="AD24" s="678" t="s">
        <v>129</v>
      </c>
      <c r="AE24" s="678"/>
      <c r="AF24" s="678"/>
      <c r="AG24" s="678"/>
      <c r="AH24" s="678"/>
      <c r="AI24" s="678"/>
      <c r="AJ24" s="678"/>
      <c r="AK24" s="678"/>
      <c r="AL24" s="643" t="s">
        <v>239</v>
      </c>
      <c r="AM24" s="644"/>
      <c r="AN24" s="644"/>
      <c r="AO24" s="679"/>
      <c r="AP24" s="734" t="s">
        <v>287</v>
      </c>
      <c r="AQ24" s="742"/>
      <c r="AR24" s="742"/>
      <c r="AS24" s="742"/>
      <c r="AT24" s="742"/>
      <c r="AU24" s="742"/>
      <c r="AV24" s="742"/>
      <c r="AW24" s="742"/>
      <c r="AX24" s="742"/>
      <c r="AY24" s="742"/>
      <c r="AZ24" s="742"/>
      <c r="BA24" s="742"/>
      <c r="BB24" s="742"/>
      <c r="BC24" s="742"/>
      <c r="BD24" s="742"/>
      <c r="BE24" s="742"/>
      <c r="BF24" s="736"/>
      <c r="BG24" s="640" t="s">
        <v>129</v>
      </c>
      <c r="BH24" s="641"/>
      <c r="BI24" s="641"/>
      <c r="BJ24" s="641"/>
      <c r="BK24" s="641"/>
      <c r="BL24" s="641"/>
      <c r="BM24" s="641"/>
      <c r="BN24" s="642"/>
      <c r="BO24" s="677" t="s">
        <v>129</v>
      </c>
      <c r="BP24" s="677"/>
      <c r="BQ24" s="677"/>
      <c r="BR24" s="677"/>
      <c r="BS24" s="646" t="s">
        <v>129</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7318067</v>
      </c>
      <c r="CS24" s="696"/>
      <c r="CT24" s="696"/>
      <c r="CU24" s="696"/>
      <c r="CV24" s="696"/>
      <c r="CW24" s="696"/>
      <c r="CX24" s="696"/>
      <c r="CY24" s="739"/>
      <c r="CZ24" s="740">
        <v>43</v>
      </c>
      <c r="DA24" s="711"/>
      <c r="DB24" s="711"/>
      <c r="DC24" s="743"/>
      <c r="DD24" s="738">
        <v>4848114</v>
      </c>
      <c r="DE24" s="696"/>
      <c r="DF24" s="696"/>
      <c r="DG24" s="696"/>
      <c r="DH24" s="696"/>
      <c r="DI24" s="696"/>
      <c r="DJ24" s="696"/>
      <c r="DK24" s="739"/>
      <c r="DL24" s="738">
        <v>4810270</v>
      </c>
      <c r="DM24" s="696"/>
      <c r="DN24" s="696"/>
      <c r="DO24" s="696"/>
      <c r="DP24" s="696"/>
      <c r="DQ24" s="696"/>
      <c r="DR24" s="696"/>
      <c r="DS24" s="696"/>
      <c r="DT24" s="696"/>
      <c r="DU24" s="696"/>
      <c r="DV24" s="739"/>
      <c r="DW24" s="740">
        <v>42.5</v>
      </c>
      <c r="DX24" s="711"/>
      <c r="DY24" s="711"/>
      <c r="DZ24" s="711"/>
      <c r="EA24" s="711"/>
      <c r="EB24" s="711"/>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t="s">
        <v>137</v>
      </c>
      <c r="S25" s="641"/>
      <c r="T25" s="641"/>
      <c r="U25" s="641"/>
      <c r="V25" s="641"/>
      <c r="W25" s="641"/>
      <c r="X25" s="641"/>
      <c r="Y25" s="642"/>
      <c r="Z25" s="677" t="s">
        <v>129</v>
      </c>
      <c r="AA25" s="677"/>
      <c r="AB25" s="677"/>
      <c r="AC25" s="677"/>
      <c r="AD25" s="678" t="s">
        <v>129</v>
      </c>
      <c r="AE25" s="678"/>
      <c r="AF25" s="678"/>
      <c r="AG25" s="678"/>
      <c r="AH25" s="678"/>
      <c r="AI25" s="678"/>
      <c r="AJ25" s="678"/>
      <c r="AK25" s="678"/>
      <c r="AL25" s="643" t="s">
        <v>137</v>
      </c>
      <c r="AM25" s="644"/>
      <c r="AN25" s="644"/>
      <c r="AO25" s="679"/>
      <c r="AP25" s="734" t="s">
        <v>290</v>
      </c>
      <c r="AQ25" s="742"/>
      <c r="AR25" s="742"/>
      <c r="AS25" s="742"/>
      <c r="AT25" s="742"/>
      <c r="AU25" s="742"/>
      <c r="AV25" s="742"/>
      <c r="AW25" s="742"/>
      <c r="AX25" s="742"/>
      <c r="AY25" s="742"/>
      <c r="AZ25" s="742"/>
      <c r="BA25" s="742"/>
      <c r="BB25" s="742"/>
      <c r="BC25" s="742"/>
      <c r="BD25" s="742"/>
      <c r="BE25" s="742"/>
      <c r="BF25" s="736"/>
      <c r="BG25" s="640" t="s">
        <v>129</v>
      </c>
      <c r="BH25" s="641"/>
      <c r="BI25" s="641"/>
      <c r="BJ25" s="641"/>
      <c r="BK25" s="641"/>
      <c r="BL25" s="641"/>
      <c r="BM25" s="641"/>
      <c r="BN25" s="642"/>
      <c r="BO25" s="677" t="s">
        <v>129</v>
      </c>
      <c r="BP25" s="677"/>
      <c r="BQ25" s="677"/>
      <c r="BR25" s="677"/>
      <c r="BS25" s="646" t="s">
        <v>129</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2593977</v>
      </c>
      <c r="CS25" s="659"/>
      <c r="CT25" s="659"/>
      <c r="CU25" s="659"/>
      <c r="CV25" s="659"/>
      <c r="CW25" s="659"/>
      <c r="CX25" s="659"/>
      <c r="CY25" s="660"/>
      <c r="CZ25" s="643">
        <v>15.2</v>
      </c>
      <c r="DA25" s="661"/>
      <c r="DB25" s="661"/>
      <c r="DC25" s="662"/>
      <c r="DD25" s="646">
        <v>2471017</v>
      </c>
      <c r="DE25" s="659"/>
      <c r="DF25" s="659"/>
      <c r="DG25" s="659"/>
      <c r="DH25" s="659"/>
      <c r="DI25" s="659"/>
      <c r="DJ25" s="659"/>
      <c r="DK25" s="660"/>
      <c r="DL25" s="646">
        <v>2434773</v>
      </c>
      <c r="DM25" s="659"/>
      <c r="DN25" s="659"/>
      <c r="DO25" s="659"/>
      <c r="DP25" s="659"/>
      <c r="DQ25" s="659"/>
      <c r="DR25" s="659"/>
      <c r="DS25" s="659"/>
      <c r="DT25" s="659"/>
      <c r="DU25" s="659"/>
      <c r="DV25" s="660"/>
      <c r="DW25" s="643">
        <v>21.5</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11319119</v>
      </c>
      <c r="S26" s="641"/>
      <c r="T26" s="641"/>
      <c r="U26" s="641"/>
      <c r="V26" s="641"/>
      <c r="W26" s="641"/>
      <c r="X26" s="641"/>
      <c r="Y26" s="642"/>
      <c r="Z26" s="677">
        <v>60.5</v>
      </c>
      <c r="AA26" s="677"/>
      <c r="AB26" s="677"/>
      <c r="AC26" s="677"/>
      <c r="AD26" s="678">
        <v>10839160</v>
      </c>
      <c r="AE26" s="678"/>
      <c r="AF26" s="678"/>
      <c r="AG26" s="678"/>
      <c r="AH26" s="678"/>
      <c r="AI26" s="678"/>
      <c r="AJ26" s="678"/>
      <c r="AK26" s="678"/>
      <c r="AL26" s="643">
        <v>99.7</v>
      </c>
      <c r="AM26" s="644"/>
      <c r="AN26" s="644"/>
      <c r="AO26" s="679"/>
      <c r="AP26" s="734" t="s">
        <v>293</v>
      </c>
      <c r="AQ26" s="735"/>
      <c r="AR26" s="735"/>
      <c r="AS26" s="735"/>
      <c r="AT26" s="735"/>
      <c r="AU26" s="735"/>
      <c r="AV26" s="735"/>
      <c r="AW26" s="735"/>
      <c r="AX26" s="735"/>
      <c r="AY26" s="735"/>
      <c r="AZ26" s="735"/>
      <c r="BA26" s="735"/>
      <c r="BB26" s="735"/>
      <c r="BC26" s="735"/>
      <c r="BD26" s="735"/>
      <c r="BE26" s="735"/>
      <c r="BF26" s="736"/>
      <c r="BG26" s="640" t="s">
        <v>129</v>
      </c>
      <c r="BH26" s="641"/>
      <c r="BI26" s="641"/>
      <c r="BJ26" s="641"/>
      <c r="BK26" s="641"/>
      <c r="BL26" s="641"/>
      <c r="BM26" s="641"/>
      <c r="BN26" s="642"/>
      <c r="BO26" s="677" t="s">
        <v>129</v>
      </c>
      <c r="BP26" s="677"/>
      <c r="BQ26" s="677"/>
      <c r="BR26" s="677"/>
      <c r="BS26" s="646" t="s">
        <v>129</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1747322</v>
      </c>
      <c r="CS26" s="641"/>
      <c r="CT26" s="641"/>
      <c r="CU26" s="641"/>
      <c r="CV26" s="641"/>
      <c r="CW26" s="641"/>
      <c r="CX26" s="641"/>
      <c r="CY26" s="642"/>
      <c r="CZ26" s="643">
        <v>10.3</v>
      </c>
      <c r="DA26" s="661"/>
      <c r="DB26" s="661"/>
      <c r="DC26" s="662"/>
      <c r="DD26" s="646">
        <v>1651566</v>
      </c>
      <c r="DE26" s="641"/>
      <c r="DF26" s="641"/>
      <c r="DG26" s="641"/>
      <c r="DH26" s="641"/>
      <c r="DI26" s="641"/>
      <c r="DJ26" s="641"/>
      <c r="DK26" s="642"/>
      <c r="DL26" s="646" t="s">
        <v>129</v>
      </c>
      <c r="DM26" s="641"/>
      <c r="DN26" s="641"/>
      <c r="DO26" s="641"/>
      <c r="DP26" s="641"/>
      <c r="DQ26" s="641"/>
      <c r="DR26" s="641"/>
      <c r="DS26" s="641"/>
      <c r="DT26" s="641"/>
      <c r="DU26" s="641"/>
      <c r="DV26" s="642"/>
      <c r="DW26" s="643" t="s">
        <v>129</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v>3922</v>
      </c>
      <c r="S27" s="641"/>
      <c r="T27" s="641"/>
      <c r="U27" s="641"/>
      <c r="V27" s="641"/>
      <c r="W27" s="641"/>
      <c r="X27" s="641"/>
      <c r="Y27" s="642"/>
      <c r="Z27" s="677">
        <v>0</v>
      </c>
      <c r="AA27" s="677"/>
      <c r="AB27" s="677"/>
      <c r="AC27" s="677"/>
      <c r="AD27" s="678">
        <v>3922</v>
      </c>
      <c r="AE27" s="678"/>
      <c r="AF27" s="678"/>
      <c r="AG27" s="678"/>
      <c r="AH27" s="678"/>
      <c r="AI27" s="678"/>
      <c r="AJ27" s="678"/>
      <c r="AK27" s="678"/>
      <c r="AL27" s="643">
        <v>0</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4784750</v>
      </c>
      <c r="BH27" s="641"/>
      <c r="BI27" s="641"/>
      <c r="BJ27" s="641"/>
      <c r="BK27" s="641"/>
      <c r="BL27" s="641"/>
      <c r="BM27" s="641"/>
      <c r="BN27" s="642"/>
      <c r="BO27" s="677">
        <v>100</v>
      </c>
      <c r="BP27" s="677"/>
      <c r="BQ27" s="677"/>
      <c r="BR27" s="677"/>
      <c r="BS27" s="646">
        <v>27363</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3226627</v>
      </c>
      <c r="CS27" s="659"/>
      <c r="CT27" s="659"/>
      <c r="CU27" s="659"/>
      <c r="CV27" s="659"/>
      <c r="CW27" s="659"/>
      <c r="CX27" s="659"/>
      <c r="CY27" s="660"/>
      <c r="CZ27" s="643">
        <v>18.899999999999999</v>
      </c>
      <c r="DA27" s="661"/>
      <c r="DB27" s="661"/>
      <c r="DC27" s="662"/>
      <c r="DD27" s="646">
        <v>942309</v>
      </c>
      <c r="DE27" s="659"/>
      <c r="DF27" s="659"/>
      <c r="DG27" s="659"/>
      <c r="DH27" s="659"/>
      <c r="DI27" s="659"/>
      <c r="DJ27" s="659"/>
      <c r="DK27" s="660"/>
      <c r="DL27" s="646">
        <v>940709</v>
      </c>
      <c r="DM27" s="659"/>
      <c r="DN27" s="659"/>
      <c r="DO27" s="659"/>
      <c r="DP27" s="659"/>
      <c r="DQ27" s="659"/>
      <c r="DR27" s="659"/>
      <c r="DS27" s="659"/>
      <c r="DT27" s="659"/>
      <c r="DU27" s="659"/>
      <c r="DV27" s="660"/>
      <c r="DW27" s="643">
        <v>8.3000000000000007</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69796</v>
      </c>
      <c r="S28" s="641"/>
      <c r="T28" s="641"/>
      <c r="U28" s="641"/>
      <c r="V28" s="641"/>
      <c r="W28" s="641"/>
      <c r="X28" s="641"/>
      <c r="Y28" s="642"/>
      <c r="Z28" s="677">
        <v>0.4</v>
      </c>
      <c r="AA28" s="677"/>
      <c r="AB28" s="677"/>
      <c r="AC28" s="677"/>
      <c r="AD28" s="678" t="s">
        <v>129</v>
      </c>
      <c r="AE28" s="678"/>
      <c r="AF28" s="678"/>
      <c r="AG28" s="678"/>
      <c r="AH28" s="678"/>
      <c r="AI28" s="678"/>
      <c r="AJ28" s="678"/>
      <c r="AK28" s="678"/>
      <c r="AL28" s="643" t="s">
        <v>129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1497463</v>
      </c>
      <c r="CS28" s="641"/>
      <c r="CT28" s="641"/>
      <c r="CU28" s="641"/>
      <c r="CV28" s="641"/>
      <c r="CW28" s="641"/>
      <c r="CX28" s="641"/>
      <c r="CY28" s="642"/>
      <c r="CZ28" s="643">
        <v>8.8000000000000007</v>
      </c>
      <c r="DA28" s="661"/>
      <c r="DB28" s="661"/>
      <c r="DC28" s="662"/>
      <c r="DD28" s="646">
        <v>1434788</v>
      </c>
      <c r="DE28" s="641"/>
      <c r="DF28" s="641"/>
      <c r="DG28" s="641"/>
      <c r="DH28" s="641"/>
      <c r="DI28" s="641"/>
      <c r="DJ28" s="641"/>
      <c r="DK28" s="642"/>
      <c r="DL28" s="646">
        <v>1434788</v>
      </c>
      <c r="DM28" s="641"/>
      <c r="DN28" s="641"/>
      <c r="DO28" s="641"/>
      <c r="DP28" s="641"/>
      <c r="DQ28" s="641"/>
      <c r="DR28" s="641"/>
      <c r="DS28" s="641"/>
      <c r="DT28" s="641"/>
      <c r="DU28" s="641"/>
      <c r="DV28" s="642"/>
      <c r="DW28" s="643">
        <v>12.7</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127386</v>
      </c>
      <c r="S29" s="641"/>
      <c r="T29" s="641"/>
      <c r="U29" s="641"/>
      <c r="V29" s="641"/>
      <c r="W29" s="641"/>
      <c r="X29" s="641"/>
      <c r="Y29" s="642"/>
      <c r="Z29" s="677">
        <v>0.7</v>
      </c>
      <c r="AA29" s="677"/>
      <c r="AB29" s="677"/>
      <c r="AC29" s="677"/>
      <c r="AD29" s="678">
        <v>17569</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301</v>
      </c>
      <c r="CE29" s="726"/>
      <c r="CF29" s="673" t="s">
        <v>302</v>
      </c>
      <c r="CG29" s="674"/>
      <c r="CH29" s="674"/>
      <c r="CI29" s="674"/>
      <c r="CJ29" s="674"/>
      <c r="CK29" s="674"/>
      <c r="CL29" s="674"/>
      <c r="CM29" s="674"/>
      <c r="CN29" s="674"/>
      <c r="CO29" s="674"/>
      <c r="CP29" s="674"/>
      <c r="CQ29" s="675"/>
      <c r="CR29" s="640">
        <v>1497463</v>
      </c>
      <c r="CS29" s="659"/>
      <c r="CT29" s="659"/>
      <c r="CU29" s="659"/>
      <c r="CV29" s="659"/>
      <c r="CW29" s="659"/>
      <c r="CX29" s="659"/>
      <c r="CY29" s="660"/>
      <c r="CZ29" s="643">
        <v>8.8000000000000007</v>
      </c>
      <c r="DA29" s="661"/>
      <c r="DB29" s="661"/>
      <c r="DC29" s="662"/>
      <c r="DD29" s="646">
        <v>1434788</v>
      </c>
      <c r="DE29" s="659"/>
      <c r="DF29" s="659"/>
      <c r="DG29" s="659"/>
      <c r="DH29" s="659"/>
      <c r="DI29" s="659"/>
      <c r="DJ29" s="659"/>
      <c r="DK29" s="660"/>
      <c r="DL29" s="646">
        <v>1434788</v>
      </c>
      <c r="DM29" s="659"/>
      <c r="DN29" s="659"/>
      <c r="DO29" s="659"/>
      <c r="DP29" s="659"/>
      <c r="DQ29" s="659"/>
      <c r="DR29" s="659"/>
      <c r="DS29" s="659"/>
      <c r="DT29" s="659"/>
      <c r="DU29" s="659"/>
      <c r="DV29" s="660"/>
      <c r="DW29" s="643">
        <v>12.7</v>
      </c>
      <c r="DX29" s="661"/>
      <c r="DY29" s="661"/>
      <c r="DZ29" s="661"/>
      <c r="EA29" s="661"/>
      <c r="EB29" s="661"/>
      <c r="EC29" s="676"/>
    </row>
    <row r="30" spans="2:133" ht="11.25" customHeight="1" x14ac:dyDescent="0.15">
      <c r="B30" s="637" t="s">
        <v>303</v>
      </c>
      <c r="C30" s="638"/>
      <c r="D30" s="638"/>
      <c r="E30" s="638"/>
      <c r="F30" s="638"/>
      <c r="G30" s="638"/>
      <c r="H30" s="638"/>
      <c r="I30" s="638"/>
      <c r="J30" s="638"/>
      <c r="K30" s="638"/>
      <c r="L30" s="638"/>
      <c r="M30" s="638"/>
      <c r="N30" s="638"/>
      <c r="O30" s="638"/>
      <c r="P30" s="638"/>
      <c r="Q30" s="639"/>
      <c r="R30" s="640">
        <v>27485</v>
      </c>
      <c r="S30" s="641"/>
      <c r="T30" s="641"/>
      <c r="U30" s="641"/>
      <c r="V30" s="641"/>
      <c r="W30" s="641"/>
      <c r="X30" s="641"/>
      <c r="Y30" s="642"/>
      <c r="Z30" s="677">
        <v>0.1</v>
      </c>
      <c r="AA30" s="677"/>
      <c r="AB30" s="677"/>
      <c r="AC30" s="677"/>
      <c r="AD30" s="678">
        <v>8777</v>
      </c>
      <c r="AE30" s="678"/>
      <c r="AF30" s="678"/>
      <c r="AG30" s="678"/>
      <c r="AH30" s="678"/>
      <c r="AI30" s="678"/>
      <c r="AJ30" s="678"/>
      <c r="AK30" s="678"/>
      <c r="AL30" s="643">
        <v>0.1</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304</v>
      </c>
      <c r="BH30" s="714"/>
      <c r="BI30" s="714"/>
      <c r="BJ30" s="714"/>
      <c r="BK30" s="714"/>
      <c r="BL30" s="714"/>
      <c r="BM30" s="714"/>
      <c r="BN30" s="714"/>
      <c r="BO30" s="714"/>
      <c r="BP30" s="714"/>
      <c r="BQ30" s="715"/>
      <c r="BR30" s="701" t="s">
        <v>305</v>
      </c>
      <c r="BS30" s="714"/>
      <c r="BT30" s="714"/>
      <c r="BU30" s="714"/>
      <c r="BV30" s="714"/>
      <c r="BW30" s="714"/>
      <c r="BX30" s="714"/>
      <c r="BY30" s="714"/>
      <c r="BZ30" s="714"/>
      <c r="CA30" s="714"/>
      <c r="CB30" s="715"/>
      <c r="CD30" s="727"/>
      <c r="CE30" s="728"/>
      <c r="CF30" s="673" t="s">
        <v>306</v>
      </c>
      <c r="CG30" s="674"/>
      <c r="CH30" s="674"/>
      <c r="CI30" s="674"/>
      <c r="CJ30" s="674"/>
      <c r="CK30" s="674"/>
      <c r="CL30" s="674"/>
      <c r="CM30" s="674"/>
      <c r="CN30" s="674"/>
      <c r="CO30" s="674"/>
      <c r="CP30" s="674"/>
      <c r="CQ30" s="675"/>
      <c r="CR30" s="640">
        <v>1361403</v>
      </c>
      <c r="CS30" s="641"/>
      <c r="CT30" s="641"/>
      <c r="CU30" s="641"/>
      <c r="CV30" s="641"/>
      <c r="CW30" s="641"/>
      <c r="CX30" s="641"/>
      <c r="CY30" s="642"/>
      <c r="CZ30" s="643">
        <v>8</v>
      </c>
      <c r="DA30" s="661"/>
      <c r="DB30" s="661"/>
      <c r="DC30" s="662"/>
      <c r="DD30" s="646">
        <v>1298728</v>
      </c>
      <c r="DE30" s="641"/>
      <c r="DF30" s="641"/>
      <c r="DG30" s="641"/>
      <c r="DH30" s="641"/>
      <c r="DI30" s="641"/>
      <c r="DJ30" s="641"/>
      <c r="DK30" s="642"/>
      <c r="DL30" s="646">
        <v>1298728</v>
      </c>
      <c r="DM30" s="641"/>
      <c r="DN30" s="641"/>
      <c r="DO30" s="641"/>
      <c r="DP30" s="641"/>
      <c r="DQ30" s="641"/>
      <c r="DR30" s="641"/>
      <c r="DS30" s="641"/>
      <c r="DT30" s="641"/>
      <c r="DU30" s="641"/>
      <c r="DV30" s="642"/>
      <c r="DW30" s="643">
        <v>11.5</v>
      </c>
      <c r="DX30" s="661"/>
      <c r="DY30" s="661"/>
      <c r="DZ30" s="661"/>
      <c r="EA30" s="661"/>
      <c r="EB30" s="661"/>
      <c r="EC30" s="676"/>
    </row>
    <row r="31" spans="2:133" ht="11.25" customHeight="1" x14ac:dyDescent="0.15">
      <c r="B31" s="637" t="s">
        <v>307</v>
      </c>
      <c r="C31" s="638"/>
      <c r="D31" s="638"/>
      <c r="E31" s="638"/>
      <c r="F31" s="638"/>
      <c r="G31" s="638"/>
      <c r="H31" s="638"/>
      <c r="I31" s="638"/>
      <c r="J31" s="638"/>
      <c r="K31" s="638"/>
      <c r="L31" s="638"/>
      <c r="M31" s="638"/>
      <c r="N31" s="638"/>
      <c r="O31" s="638"/>
      <c r="P31" s="638"/>
      <c r="Q31" s="639"/>
      <c r="R31" s="640">
        <v>2176484</v>
      </c>
      <c r="S31" s="641"/>
      <c r="T31" s="641"/>
      <c r="U31" s="641"/>
      <c r="V31" s="641"/>
      <c r="W31" s="641"/>
      <c r="X31" s="641"/>
      <c r="Y31" s="642"/>
      <c r="Z31" s="677">
        <v>11.6</v>
      </c>
      <c r="AA31" s="677"/>
      <c r="AB31" s="677"/>
      <c r="AC31" s="677"/>
      <c r="AD31" s="678" t="s">
        <v>129</v>
      </c>
      <c r="AE31" s="678"/>
      <c r="AF31" s="678"/>
      <c r="AG31" s="678"/>
      <c r="AH31" s="678"/>
      <c r="AI31" s="678"/>
      <c r="AJ31" s="678"/>
      <c r="AK31" s="678"/>
      <c r="AL31" s="643" t="s">
        <v>129</v>
      </c>
      <c r="AM31" s="644"/>
      <c r="AN31" s="644"/>
      <c r="AO31" s="679"/>
      <c r="AP31" s="716" t="s">
        <v>308</v>
      </c>
      <c r="AQ31" s="717"/>
      <c r="AR31" s="717"/>
      <c r="AS31" s="717"/>
      <c r="AT31" s="722" t="s">
        <v>309</v>
      </c>
      <c r="AU31" s="231"/>
      <c r="AV31" s="231"/>
      <c r="AW31" s="231"/>
      <c r="AX31" s="706" t="s">
        <v>185</v>
      </c>
      <c r="AY31" s="707"/>
      <c r="AZ31" s="707"/>
      <c r="BA31" s="707"/>
      <c r="BB31" s="707"/>
      <c r="BC31" s="707"/>
      <c r="BD31" s="707"/>
      <c r="BE31" s="707"/>
      <c r="BF31" s="708"/>
      <c r="BG31" s="709">
        <v>98.2</v>
      </c>
      <c r="BH31" s="710"/>
      <c r="BI31" s="710"/>
      <c r="BJ31" s="710"/>
      <c r="BK31" s="710"/>
      <c r="BL31" s="710"/>
      <c r="BM31" s="711">
        <v>95.2</v>
      </c>
      <c r="BN31" s="710"/>
      <c r="BO31" s="710"/>
      <c r="BP31" s="710"/>
      <c r="BQ31" s="712"/>
      <c r="BR31" s="709">
        <v>98.5</v>
      </c>
      <c r="BS31" s="710"/>
      <c r="BT31" s="710"/>
      <c r="BU31" s="710"/>
      <c r="BV31" s="710"/>
      <c r="BW31" s="710"/>
      <c r="BX31" s="711">
        <v>95.6</v>
      </c>
      <c r="BY31" s="710"/>
      <c r="BZ31" s="710"/>
      <c r="CA31" s="710"/>
      <c r="CB31" s="712"/>
      <c r="CD31" s="727"/>
      <c r="CE31" s="728"/>
      <c r="CF31" s="673" t="s">
        <v>310</v>
      </c>
      <c r="CG31" s="674"/>
      <c r="CH31" s="674"/>
      <c r="CI31" s="674"/>
      <c r="CJ31" s="674"/>
      <c r="CK31" s="674"/>
      <c r="CL31" s="674"/>
      <c r="CM31" s="674"/>
      <c r="CN31" s="674"/>
      <c r="CO31" s="674"/>
      <c r="CP31" s="674"/>
      <c r="CQ31" s="675"/>
      <c r="CR31" s="640">
        <v>136060</v>
      </c>
      <c r="CS31" s="659"/>
      <c r="CT31" s="659"/>
      <c r="CU31" s="659"/>
      <c r="CV31" s="659"/>
      <c r="CW31" s="659"/>
      <c r="CX31" s="659"/>
      <c r="CY31" s="660"/>
      <c r="CZ31" s="643">
        <v>0.8</v>
      </c>
      <c r="DA31" s="661"/>
      <c r="DB31" s="661"/>
      <c r="DC31" s="662"/>
      <c r="DD31" s="646">
        <v>136060</v>
      </c>
      <c r="DE31" s="659"/>
      <c r="DF31" s="659"/>
      <c r="DG31" s="659"/>
      <c r="DH31" s="659"/>
      <c r="DI31" s="659"/>
      <c r="DJ31" s="659"/>
      <c r="DK31" s="660"/>
      <c r="DL31" s="646">
        <v>136060</v>
      </c>
      <c r="DM31" s="659"/>
      <c r="DN31" s="659"/>
      <c r="DO31" s="659"/>
      <c r="DP31" s="659"/>
      <c r="DQ31" s="659"/>
      <c r="DR31" s="659"/>
      <c r="DS31" s="659"/>
      <c r="DT31" s="659"/>
      <c r="DU31" s="659"/>
      <c r="DV31" s="660"/>
      <c r="DW31" s="643">
        <v>1.2</v>
      </c>
      <c r="DX31" s="661"/>
      <c r="DY31" s="661"/>
      <c r="DZ31" s="661"/>
      <c r="EA31" s="661"/>
      <c r="EB31" s="661"/>
      <c r="EC31" s="676"/>
    </row>
    <row r="32" spans="2:133" ht="11.25" customHeight="1" x14ac:dyDescent="0.15">
      <c r="B32" s="731" t="s">
        <v>311</v>
      </c>
      <c r="C32" s="732"/>
      <c r="D32" s="732"/>
      <c r="E32" s="732"/>
      <c r="F32" s="732"/>
      <c r="G32" s="732"/>
      <c r="H32" s="732"/>
      <c r="I32" s="732"/>
      <c r="J32" s="732"/>
      <c r="K32" s="732"/>
      <c r="L32" s="732"/>
      <c r="M32" s="732"/>
      <c r="N32" s="732"/>
      <c r="O32" s="732"/>
      <c r="P32" s="732"/>
      <c r="Q32" s="733"/>
      <c r="R32" s="640" t="s">
        <v>137</v>
      </c>
      <c r="S32" s="641"/>
      <c r="T32" s="641"/>
      <c r="U32" s="641"/>
      <c r="V32" s="641"/>
      <c r="W32" s="641"/>
      <c r="X32" s="641"/>
      <c r="Y32" s="642"/>
      <c r="Z32" s="677" t="s">
        <v>239</v>
      </c>
      <c r="AA32" s="677"/>
      <c r="AB32" s="677"/>
      <c r="AC32" s="677"/>
      <c r="AD32" s="678" t="s">
        <v>129</v>
      </c>
      <c r="AE32" s="678"/>
      <c r="AF32" s="678"/>
      <c r="AG32" s="678"/>
      <c r="AH32" s="678"/>
      <c r="AI32" s="678"/>
      <c r="AJ32" s="678"/>
      <c r="AK32" s="678"/>
      <c r="AL32" s="643" t="s">
        <v>129</v>
      </c>
      <c r="AM32" s="644"/>
      <c r="AN32" s="644"/>
      <c r="AO32" s="679"/>
      <c r="AP32" s="718"/>
      <c r="AQ32" s="719"/>
      <c r="AR32" s="719"/>
      <c r="AS32" s="719"/>
      <c r="AT32" s="723"/>
      <c r="AU32" s="230" t="s">
        <v>312</v>
      </c>
      <c r="AV32" s="230"/>
      <c r="AW32" s="230"/>
      <c r="AX32" s="637" t="s">
        <v>313</v>
      </c>
      <c r="AY32" s="638"/>
      <c r="AZ32" s="638"/>
      <c r="BA32" s="638"/>
      <c r="BB32" s="638"/>
      <c r="BC32" s="638"/>
      <c r="BD32" s="638"/>
      <c r="BE32" s="638"/>
      <c r="BF32" s="639"/>
      <c r="BG32" s="713">
        <v>98.7</v>
      </c>
      <c r="BH32" s="659"/>
      <c r="BI32" s="659"/>
      <c r="BJ32" s="659"/>
      <c r="BK32" s="659"/>
      <c r="BL32" s="659"/>
      <c r="BM32" s="644">
        <v>96.5</v>
      </c>
      <c r="BN32" s="705"/>
      <c r="BO32" s="705"/>
      <c r="BP32" s="705"/>
      <c r="BQ32" s="683"/>
      <c r="BR32" s="713">
        <v>98.8</v>
      </c>
      <c r="BS32" s="659"/>
      <c r="BT32" s="659"/>
      <c r="BU32" s="659"/>
      <c r="BV32" s="659"/>
      <c r="BW32" s="659"/>
      <c r="BX32" s="644">
        <v>96.6</v>
      </c>
      <c r="BY32" s="705"/>
      <c r="BZ32" s="705"/>
      <c r="CA32" s="705"/>
      <c r="CB32" s="683"/>
      <c r="CD32" s="729"/>
      <c r="CE32" s="730"/>
      <c r="CF32" s="673" t="s">
        <v>314</v>
      </c>
      <c r="CG32" s="674"/>
      <c r="CH32" s="674"/>
      <c r="CI32" s="674"/>
      <c r="CJ32" s="674"/>
      <c r="CK32" s="674"/>
      <c r="CL32" s="674"/>
      <c r="CM32" s="674"/>
      <c r="CN32" s="674"/>
      <c r="CO32" s="674"/>
      <c r="CP32" s="674"/>
      <c r="CQ32" s="675"/>
      <c r="CR32" s="640" t="s">
        <v>129</v>
      </c>
      <c r="CS32" s="641"/>
      <c r="CT32" s="641"/>
      <c r="CU32" s="641"/>
      <c r="CV32" s="641"/>
      <c r="CW32" s="641"/>
      <c r="CX32" s="641"/>
      <c r="CY32" s="642"/>
      <c r="CZ32" s="643" t="s">
        <v>129</v>
      </c>
      <c r="DA32" s="661"/>
      <c r="DB32" s="661"/>
      <c r="DC32" s="662"/>
      <c r="DD32" s="646" t="s">
        <v>239</v>
      </c>
      <c r="DE32" s="641"/>
      <c r="DF32" s="641"/>
      <c r="DG32" s="641"/>
      <c r="DH32" s="641"/>
      <c r="DI32" s="641"/>
      <c r="DJ32" s="641"/>
      <c r="DK32" s="642"/>
      <c r="DL32" s="646" t="s">
        <v>129</v>
      </c>
      <c r="DM32" s="641"/>
      <c r="DN32" s="641"/>
      <c r="DO32" s="641"/>
      <c r="DP32" s="641"/>
      <c r="DQ32" s="641"/>
      <c r="DR32" s="641"/>
      <c r="DS32" s="641"/>
      <c r="DT32" s="641"/>
      <c r="DU32" s="641"/>
      <c r="DV32" s="642"/>
      <c r="DW32" s="643" t="s">
        <v>239</v>
      </c>
      <c r="DX32" s="661"/>
      <c r="DY32" s="661"/>
      <c r="DZ32" s="661"/>
      <c r="EA32" s="661"/>
      <c r="EB32" s="661"/>
      <c r="EC32" s="676"/>
    </row>
    <row r="33" spans="2:133" ht="11.25" customHeight="1" x14ac:dyDescent="0.15">
      <c r="B33" s="637" t="s">
        <v>315</v>
      </c>
      <c r="C33" s="638"/>
      <c r="D33" s="638"/>
      <c r="E33" s="638"/>
      <c r="F33" s="638"/>
      <c r="G33" s="638"/>
      <c r="H33" s="638"/>
      <c r="I33" s="638"/>
      <c r="J33" s="638"/>
      <c r="K33" s="638"/>
      <c r="L33" s="638"/>
      <c r="M33" s="638"/>
      <c r="N33" s="638"/>
      <c r="O33" s="638"/>
      <c r="P33" s="638"/>
      <c r="Q33" s="639"/>
      <c r="R33" s="640">
        <v>1392792</v>
      </c>
      <c r="S33" s="641"/>
      <c r="T33" s="641"/>
      <c r="U33" s="641"/>
      <c r="V33" s="641"/>
      <c r="W33" s="641"/>
      <c r="X33" s="641"/>
      <c r="Y33" s="642"/>
      <c r="Z33" s="677">
        <v>7.4</v>
      </c>
      <c r="AA33" s="677"/>
      <c r="AB33" s="677"/>
      <c r="AC33" s="677"/>
      <c r="AD33" s="678" t="s">
        <v>129</v>
      </c>
      <c r="AE33" s="678"/>
      <c r="AF33" s="678"/>
      <c r="AG33" s="678"/>
      <c r="AH33" s="678"/>
      <c r="AI33" s="678"/>
      <c r="AJ33" s="678"/>
      <c r="AK33" s="678"/>
      <c r="AL33" s="643" t="s">
        <v>129</v>
      </c>
      <c r="AM33" s="644"/>
      <c r="AN33" s="644"/>
      <c r="AO33" s="679"/>
      <c r="AP33" s="720"/>
      <c r="AQ33" s="721"/>
      <c r="AR33" s="721"/>
      <c r="AS33" s="721"/>
      <c r="AT33" s="724"/>
      <c r="AU33" s="232"/>
      <c r="AV33" s="232"/>
      <c r="AW33" s="232"/>
      <c r="AX33" s="621" t="s">
        <v>316</v>
      </c>
      <c r="AY33" s="622"/>
      <c r="AZ33" s="622"/>
      <c r="BA33" s="622"/>
      <c r="BB33" s="622"/>
      <c r="BC33" s="622"/>
      <c r="BD33" s="622"/>
      <c r="BE33" s="622"/>
      <c r="BF33" s="623"/>
      <c r="BG33" s="704">
        <v>97.6</v>
      </c>
      <c r="BH33" s="625"/>
      <c r="BI33" s="625"/>
      <c r="BJ33" s="625"/>
      <c r="BK33" s="625"/>
      <c r="BL33" s="625"/>
      <c r="BM33" s="668">
        <v>93.9</v>
      </c>
      <c r="BN33" s="625"/>
      <c r="BO33" s="625"/>
      <c r="BP33" s="625"/>
      <c r="BQ33" s="689"/>
      <c r="BR33" s="704">
        <v>98.1</v>
      </c>
      <c r="BS33" s="625"/>
      <c r="BT33" s="625"/>
      <c r="BU33" s="625"/>
      <c r="BV33" s="625"/>
      <c r="BW33" s="625"/>
      <c r="BX33" s="668">
        <v>94.4</v>
      </c>
      <c r="BY33" s="625"/>
      <c r="BZ33" s="625"/>
      <c r="CA33" s="625"/>
      <c r="CB33" s="689"/>
      <c r="CD33" s="673" t="s">
        <v>317</v>
      </c>
      <c r="CE33" s="674"/>
      <c r="CF33" s="674"/>
      <c r="CG33" s="674"/>
      <c r="CH33" s="674"/>
      <c r="CI33" s="674"/>
      <c r="CJ33" s="674"/>
      <c r="CK33" s="674"/>
      <c r="CL33" s="674"/>
      <c r="CM33" s="674"/>
      <c r="CN33" s="674"/>
      <c r="CO33" s="674"/>
      <c r="CP33" s="674"/>
      <c r="CQ33" s="675"/>
      <c r="CR33" s="640">
        <v>7596080</v>
      </c>
      <c r="CS33" s="659"/>
      <c r="CT33" s="659"/>
      <c r="CU33" s="659"/>
      <c r="CV33" s="659"/>
      <c r="CW33" s="659"/>
      <c r="CX33" s="659"/>
      <c r="CY33" s="660"/>
      <c r="CZ33" s="643">
        <v>44.6</v>
      </c>
      <c r="DA33" s="661"/>
      <c r="DB33" s="661"/>
      <c r="DC33" s="662"/>
      <c r="DD33" s="646">
        <v>6353965</v>
      </c>
      <c r="DE33" s="659"/>
      <c r="DF33" s="659"/>
      <c r="DG33" s="659"/>
      <c r="DH33" s="659"/>
      <c r="DI33" s="659"/>
      <c r="DJ33" s="659"/>
      <c r="DK33" s="660"/>
      <c r="DL33" s="646">
        <v>5364055</v>
      </c>
      <c r="DM33" s="659"/>
      <c r="DN33" s="659"/>
      <c r="DO33" s="659"/>
      <c r="DP33" s="659"/>
      <c r="DQ33" s="659"/>
      <c r="DR33" s="659"/>
      <c r="DS33" s="659"/>
      <c r="DT33" s="659"/>
      <c r="DU33" s="659"/>
      <c r="DV33" s="660"/>
      <c r="DW33" s="643">
        <v>47.3</v>
      </c>
      <c r="DX33" s="661"/>
      <c r="DY33" s="661"/>
      <c r="DZ33" s="661"/>
      <c r="EA33" s="661"/>
      <c r="EB33" s="661"/>
      <c r="EC33" s="676"/>
    </row>
    <row r="34" spans="2:133" ht="11.25" customHeight="1" x14ac:dyDescent="0.15">
      <c r="B34" s="637" t="s">
        <v>318</v>
      </c>
      <c r="C34" s="638"/>
      <c r="D34" s="638"/>
      <c r="E34" s="638"/>
      <c r="F34" s="638"/>
      <c r="G34" s="638"/>
      <c r="H34" s="638"/>
      <c r="I34" s="638"/>
      <c r="J34" s="638"/>
      <c r="K34" s="638"/>
      <c r="L34" s="638"/>
      <c r="M34" s="638"/>
      <c r="N34" s="638"/>
      <c r="O34" s="638"/>
      <c r="P34" s="638"/>
      <c r="Q34" s="639"/>
      <c r="R34" s="640">
        <v>50331</v>
      </c>
      <c r="S34" s="641"/>
      <c r="T34" s="641"/>
      <c r="U34" s="641"/>
      <c r="V34" s="641"/>
      <c r="W34" s="641"/>
      <c r="X34" s="641"/>
      <c r="Y34" s="642"/>
      <c r="Z34" s="677">
        <v>0.3</v>
      </c>
      <c r="AA34" s="677"/>
      <c r="AB34" s="677"/>
      <c r="AC34" s="677"/>
      <c r="AD34" s="678" t="s">
        <v>129</v>
      </c>
      <c r="AE34" s="678"/>
      <c r="AF34" s="678"/>
      <c r="AG34" s="678"/>
      <c r="AH34" s="678"/>
      <c r="AI34" s="678"/>
      <c r="AJ34" s="678"/>
      <c r="AK34" s="678"/>
      <c r="AL34" s="643" t="s">
        <v>129</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2145496</v>
      </c>
      <c r="CS34" s="641"/>
      <c r="CT34" s="641"/>
      <c r="CU34" s="641"/>
      <c r="CV34" s="641"/>
      <c r="CW34" s="641"/>
      <c r="CX34" s="641"/>
      <c r="CY34" s="642"/>
      <c r="CZ34" s="643">
        <v>12.6</v>
      </c>
      <c r="DA34" s="661"/>
      <c r="DB34" s="661"/>
      <c r="DC34" s="662"/>
      <c r="DD34" s="646">
        <v>1649662</v>
      </c>
      <c r="DE34" s="641"/>
      <c r="DF34" s="641"/>
      <c r="DG34" s="641"/>
      <c r="DH34" s="641"/>
      <c r="DI34" s="641"/>
      <c r="DJ34" s="641"/>
      <c r="DK34" s="642"/>
      <c r="DL34" s="646">
        <v>1438869</v>
      </c>
      <c r="DM34" s="641"/>
      <c r="DN34" s="641"/>
      <c r="DO34" s="641"/>
      <c r="DP34" s="641"/>
      <c r="DQ34" s="641"/>
      <c r="DR34" s="641"/>
      <c r="DS34" s="641"/>
      <c r="DT34" s="641"/>
      <c r="DU34" s="641"/>
      <c r="DV34" s="642"/>
      <c r="DW34" s="643">
        <v>12.7</v>
      </c>
      <c r="DX34" s="661"/>
      <c r="DY34" s="661"/>
      <c r="DZ34" s="661"/>
      <c r="EA34" s="661"/>
      <c r="EB34" s="661"/>
      <c r="EC34" s="676"/>
    </row>
    <row r="35" spans="2:133" ht="11.25" customHeight="1" x14ac:dyDescent="0.15">
      <c r="B35" s="637" t="s">
        <v>320</v>
      </c>
      <c r="C35" s="638"/>
      <c r="D35" s="638"/>
      <c r="E35" s="638"/>
      <c r="F35" s="638"/>
      <c r="G35" s="638"/>
      <c r="H35" s="638"/>
      <c r="I35" s="638"/>
      <c r="J35" s="638"/>
      <c r="K35" s="638"/>
      <c r="L35" s="638"/>
      <c r="M35" s="638"/>
      <c r="N35" s="638"/>
      <c r="O35" s="638"/>
      <c r="P35" s="638"/>
      <c r="Q35" s="639"/>
      <c r="R35" s="640">
        <v>24870</v>
      </c>
      <c r="S35" s="641"/>
      <c r="T35" s="641"/>
      <c r="U35" s="641"/>
      <c r="V35" s="641"/>
      <c r="W35" s="641"/>
      <c r="X35" s="641"/>
      <c r="Y35" s="642"/>
      <c r="Z35" s="677">
        <v>0.1</v>
      </c>
      <c r="AA35" s="677"/>
      <c r="AB35" s="677"/>
      <c r="AC35" s="677"/>
      <c r="AD35" s="678" t="s">
        <v>129</v>
      </c>
      <c r="AE35" s="678"/>
      <c r="AF35" s="678"/>
      <c r="AG35" s="678"/>
      <c r="AH35" s="678"/>
      <c r="AI35" s="678"/>
      <c r="AJ35" s="678"/>
      <c r="AK35" s="678"/>
      <c r="AL35" s="643" t="s">
        <v>129</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104372</v>
      </c>
      <c r="CS35" s="659"/>
      <c r="CT35" s="659"/>
      <c r="CU35" s="659"/>
      <c r="CV35" s="659"/>
      <c r="CW35" s="659"/>
      <c r="CX35" s="659"/>
      <c r="CY35" s="660"/>
      <c r="CZ35" s="643">
        <v>0.6</v>
      </c>
      <c r="DA35" s="661"/>
      <c r="DB35" s="661"/>
      <c r="DC35" s="662"/>
      <c r="DD35" s="646">
        <v>94365</v>
      </c>
      <c r="DE35" s="659"/>
      <c r="DF35" s="659"/>
      <c r="DG35" s="659"/>
      <c r="DH35" s="659"/>
      <c r="DI35" s="659"/>
      <c r="DJ35" s="659"/>
      <c r="DK35" s="660"/>
      <c r="DL35" s="646">
        <v>92357</v>
      </c>
      <c r="DM35" s="659"/>
      <c r="DN35" s="659"/>
      <c r="DO35" s="659"/>
      <c r="DP35" s="659"/>
      <c r="DQ35" s="659"/>
      <c r="DR35" s="659"/>
      <c r="DS35" s="659"/>
      <c r="DT35" s="659"/>
      <c r="DU35" s="659"/>
      <c r="DV35" s="660"/>
      <c r="DW35" s="643">
        <v>0.8</v>
      </c>
      <c r="DX35" s="661"/>
      <c r="DY35" s="661"/>
      <c r="DZ35" s="661"/>
      <c r="EA35" s="661"/>
      <c r="EB35" s="661"/>
      <c r="EC35" s="676"/>
    </row>
    <row r="36" spans="2:133" ht="11.25" customHeight="1" x14ac:dyDescent="0.15">
      <c r="B36" s="637" t="s">
        <v>324</v>
      </c>
      <c r="C36" s="638"/>
      <c r="D36" s="638"/>
      <c r="E36" s="638"/>
      <c r="F36" s="638"/>
      <c r="G36" s="638"/>
      <c r="H36" s="638"/>
      <c r="I36" s="638"/>
      <c r="J36" s="638"/>
      <c r="K36" s="638"/>
      <c r="L36" s="638"/>
      <c r="M36" s="638"/>
      <c r="N36" s="638"/>
      <c r="O36" s="638"/>
      <c r="P36" s="638"/>
      <c r="Q36" s="639"/>
      <c r="R36" s="640">
        <v>104200</v>
      </c>
      <c r="S36" s="641"/>
      <c r="T36" s="641"/>
      <c r="U36" s="641"/>
      <c r="V36" s="641"/>
      <c r="W36" s="641"/>
      <c r="X36" s="641"/>
      <c r="Y36" s="642"/>
      <c r="Z36" s="677">
        <v>0.6</v>
      </c>
      <c r="AA36" s="677"/>
      <c r="AB36" s="677"/>
      <c r="AC36" s="677"/>
      <c r="AD36" s="678" t="s">
        <v>129</v>
      </c>
      <c r="AE36" s="678"/>
      <c r="AF36" s="678"/>
      <c r="AG36" s="678"/>
      <c r="AH36" s="678"/>
      <c r="AI36" s="678"/>
      <c r="AJ36" s="678"/>
      <c r="AK36" s="678"/>
      <c r="AL36" s="643" t="s">
        <v>129</v>
      </c>
      <c r="AM36" s="644"/>
      <c r="AN36" s="644"/>
      <c r="AO36" s="679"/>
      <c r="AP36" s="235"/>
      <c r="AQ36" s="692" t="s">
        <v>325</v>
      </c>
      <c r="AR36" s="693"/>
      <c r="AS36" s="693"/>
      <c r="AT36" s="693"/>
      <c r="AU36" s="693"/>
      <c r="AV36" s="693"/>
      <c r="AW36" s="693"/>
      <c r="AX36" s="693"/>
      <c r="AY36" s="694"/>
      <c r="AZ36" s="695">
        <v>2894995</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102868</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2662065</v>
      </c>
      <c r="CS36" s="641"/>
      <c r="CT36" s="641"/>
      <c r="CU36" s="641"/>
      <c r="CV36" s="641"/>
      <c r="CW36" s="641"/>
      <c r="CX36" s="641"/>
      <c r="CY36" s="642"/>
      <c r="CZ36" s="643">
        <v>15.6</v>
      </c>
      <c r="DA36" s="661"/>
      <c r="DB36" s="661"/>
      <c r="DC36" s="662"/>
      <c r="DD36" s="646">
        <v>2227311</v>
      </c>
      <c r="DE36" s="641"/>
      <c r="DF36" s="641"/>
      <c r="DG36" s="641"/>
      <c r="DH36" s="641"/>
      <c r="DI36" s="641"/>
      <c r="DJ36" s="641"/>
      <c r="DK36" s="642"/>
      <c r="DL36" s="646">
        <v>2002564</v>
      </c>
      <c r="DM36" s="641"/>
      <c r="DN36" s="641"/>
      <c r="DO36" s="641"/>
      <c r="DP36" s="641"/>
      <c r="DQ36" s="641"/>
      <c r="DR36" s="641"/>
      <c r="DS36" s="641"/>
      <c r="DT36" s="641"/>
      <c r="DU36" s="641"/>
      <c r="DV36" s="642"/>
      <c r="DW36" s="643">
        <v>17.7</v>
      </c>
      <c r="DX36" s="661"/>
      <c r="DY36" s="661"/>
      <c r="DZ36" s="661"/>
      <c r="EA36" s="661"/>
      <c r="EB36" s="661"/>
      <c r="EC36" s="676"/>
    </row>
    <row r="37" spans="2:133" ht="11.25" customHeight="1" x14ac:dyDescent="0.15">
      <c r="B37" s="637" t="s">
        <v>328</v>
      </c>
      <c r="C37" s="638"/>
      <c r="D37" s="638"/>
      <c r="E37" s="638"/>
      <c r="F37" s="638"/>
      <c r="G37" s="638"/>
      <c r="H37" s="638"/>
      <c r="I37" s="638"/>
      <c r="J37" s="638"/>
      <c r="K37" s="638"/>
      <c r="L37" s="638"/>
      <c r="M37" s="638"/>
      <c r="N37" s="638"/>
      <c r="O37" s="638"/>
      <c r="P37" s="638"/>
      <c r="Q37" s="639"/>
      <c r="R37" s="640">
        <v>1451545</v>
      </c>
      <c r="S37" s="641"/>
      <c r="T37" s="641"/>
      <c r="U37" s="641"/>
      <c r="V37" s="641"/>
      <c r="W37" s="641"/>
      <c r="X37" s="641"/>
      <c r="Y37" s="642"/>
      <c r="Z37" s="677">
        <v>7.8</v>
      </c>
      <c r="AA37" s="677"/>
      <c r="AB37" s="677"/>
      <c r="AC37" s="677"/>
      <c r="AD37" s="678" t="s">
        <v>239</v>
      </c>
      <c r="AE37" s="678"/>
      <c r="AF37" s="678"/>
      <c r="AG37" s="678"/>
      <c r="AH37" s="678"/>
      <c r="AI37" s="678"/>
      <c r="AJ37" s="678"/>
      <c r="AK37" s="678"/>
      <c r="AL37" s="643" t="s">
        <v>239</v>
      </c>
      <c r="AM37" s="644"/>
      <c r="AN37" s="644"/>
      <c r="AO37" s="679"/>
      <c r="AQ37" s="680" t="s">
        <v>329</v>
      </c>
      <c r="AR37" s="681"/>
      <c r="AS37" s="681"/>
      <c r="AT37" s="681"/>
      <c r="AU37" s="681"/>
      <c r="AV37" s="681"/>
      <c r="AW37" s="681"/>
      <c r="AX37" s="681"/>
      <c r="AY37" s="682"/>
      <c r="AZ37" s="640">
        <v>747530</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92072</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1121018</v>
      </c>
      <c r="CS37" s="659"/>
      <c r="CT37" s="659"/>
      <c r="CU37" s="659"/>
      <c r="CV37" s="659"/>
      <c r="CW37" s="659"/>
      <c r="CX37" s="659"/>
      <c r="CY37" s="660"/>
      <c r="CZ37" s="643">
        <v>6.6</v>
      </c>
      <c r="DA37" s="661"/>
      <c r="DB37" s="661"/>
      <c r="DC37" s="662"/>
      <c r="DD37" s="646">
        <v>1116978</v>
      </c>
      <c r="DE37" s="659"/>
      <c r="DF37" s="659"/>
      <c r="DG37" s="659"/>
      <c r="DH37" s="659"/>
      <c r="DI37" s="659"/>
      <c r="DJ37" s="659"/>
      <c r="DK37" s="660"/>
      <c r="DL37" s="646">
        <v>1116978</v>
      </c>
      <c r="DM37" s="659"/>
      <c r="DN37" s="659"/>
      <c r="DO37" s="659"/>
      <c r="DP37" s="659"/>
      <c r="DQ37" s="659"/>
      <c r="DR37" s="659"/>
      <c r="DS37" s="659"/>
      <c r="DT37" s="659"/>
      <c r="DU37" s="659"/>
      <c r="DV37" s="660"/>
      <c r="DW37" s="643">
        <v>9.9</v>
      </c>
      <c r="DX37" s="661"/>
      <c r="DY37" s="661"/>
      <c r="DZ37" s="661"/>
      <c r="EA37" s="661"/>
      <c r="EB37" s="661"/>
      <c r="EC37" s="676"/>
    </row>
    <row r="38" spans="2:133" ht="11.25" customHeight="1" x14ac:dyDescent="0.15">
      <c r="B38" s="637" t="s">
        <v>332</v>
      </c>
      <c r="C38" s="638"/>
      <c r="D38" s="638"/>
      <c r="E38" s="638"/>
      <c r="F38" s="638"/>
      <c r="G38" s="638"/>
      <c r="H38" s="638"/>
      <c r="I38" s="638"/>
      <c r="J38" s="638"/>
      <c r="K38" s="638"/>
      <c r="L38" s="638"/>
      <c r="M38" s="638"/>
      <c r="N38" s="638"/>
      <c r="O38" s="638"/>
      <c r="P38" s="638"/>
      <c r="Q38" s="639"/>
      <c r="R38" s="640">
        <v>400500</v>
      </c>
      <c r="S38" s="641"/>
      <c r="T38" s="641"/>
      <c r="U38" s="641"/>
      <c r="V38" s="641"/>
      <c r="W38" s="641"/>
      <c r="X38" s="641"/>
      <c r="Y38" s="642"/>
      <c r="Z38" s="677">
        <v>2.1</v>
      </c>
      <c r="AA38" s="677"/>
      <c r="AB38" s="677"/>
      <c r="AC38" s="677"/>
      <c r="AD38" s="678">
        <v>7030</v>
      </c>
      <c r="AE38" s="678"/>
      <c r="AF38" s="678"/>
      <c r="AG38" s="678"/>
      <c r="AH38" s="678"/>
      <c r="AI38" s="678"/>
      <c r="AJ38" s="678"/>
      <c r="AK38" s="678"/>
      <c r="AL38" s="643">
        <v>0.1</v>
      </c>
      <c r="AM38" s="644"/>
      <c r="AN38" s="644"/>
      <c r="AO38" s="679"/>
      <c r="AQ38" s="680" t="s">
        <v>333</v>
      </c>
      <c r="AR38" s="681"/>
      <c r="AS38" s="681"/>
      <c r="AT38" s="681"/>
      <c r="AU38" s="681"/>
      <c r="AV38" s="681"/>
      <c r="AW38" s="681"/>
      <c r="AX38" s="681"/>
      <c r="AY38" s="682"/>
      <c r="AZ38" s="640">
        <v>457449</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6542</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2415538</v>
      </c>
      <c r="CS38" s="641"/>
      <c r="CT38" s="641"/>
      <c r="CU38" s="641"/>
      <c r="CV38" s="641"/>
      <c r="CW38" s="641"/>
      <c r="CX38" s="641"/>
      <c r="CY38" s="642"/>
      <c r="CZ38" s="643">
        <v>14.2</v>
      </c>
      <c r="DA38" s="661"/>
      <c r="DB38" s="661"/>
      <c r="DC38" s="662"/>
      <c r="DD38" s="646">
        <v>2148406</v>
      </c>
      <c r="DE38" s="641"/>
      <c r="DF38" s="641"/>
      <c r="DG38" s="641"/>
      <c r="DH38" s="641"/>
      <c r="DI38" s="641"/>
      <c r="DJ38" s="641"/>
      <c r="DK38" s="642"/>
      <c r="DL38" s="646">
        <v>1822590</v>
      </c>
      <c r="DM38" s="641"/>
      <c r="DN38" s="641"/>
      <c r="DO38" s="641"/>
      <c r="DP38" s="641"/>
      <c r="DQ38" s="641"/>
      <c r="DR38" s="641"/>
      <c r="DS38" s="641"/>
      <c r="DT38" s="641"/>
      <c r="DU38" s="641"/>
      <c r="DV38" s="642"/>
      <c r="DW38" s="643">
        <v>16.100000000000001</v>
      </c>
      <c r="DX38" s="661"/>
      <c r="DY38" s="661"/>
      <c r="DZ38" s="661"/>
      <c r="EA38" s="661"/>
      <c r="EB38" s="661"/>
      <c r="EC38" s="676"/>
    </row>
    <row r="39" spans="2:133" ht="11.25" customHeight="1" x14ac:dyDescent="0.15">
      <c r="B39" s="637" t="s">
        <v>336</v>
      </c>
      <c r="C39" s="638"/>
      <c r="D39" s="638"/>
      <c r="E39" s="638"/>
      <c r="F39" s="638"/>
      <c r="G39" s="638"/>
      <c r="H39" s="638"/>
      <c r="I39" s="638"/>
      <c r="J39" s="638"/>
      <c r="K39" s="638"/>
      <c r="L39" s="638"/>
      <c r="M39" s="638"/>
      <c r="N39" s="638"/>
      <c r="O39" s="638"/>
      <c r="P39" s="638"/>
      <c r="Q39" s="639"/>
      <c r="R39" s="640">
        <v>1546776</v>
      </c>
      <c r="S39" s="641"/>
      <c r="T39" s="641"/>
      <c r="U39" s="641"/>
      <c r="V39" s="641"/>
      <c r="W39" s="641"/>
      <c r="X39" s="641"/>
      <c r="Y39" s="642"/>
      <c r="Z39" s="677">
        <v>8.3000000000000007</v>
      </c>
      <c r="AA39" s="677"/>
      <c r="AB39" s="677"/>
      <c r="AC39" s="677"/>
      <c r="AD39" s="678" t="s">
        <v>129</v>
      </c>
      <c r="AE39" s="678"/>
      <c r="AF39" s="678"/>
      <c r="AG39" s="678"/>
      <c r="AH39" s="678"/>
      <c r="AI39" s="678"/>
      <c r="AJ39" s="678"/>
      <c r="AK39" s="678"/>
      <c r="AL39" s="643" t="s">
        <v>129</v>
      </c>
      <c r="AM39" s="644"/>
      <c r="AN39" s="644"/>
      <c r="AO39" s="679"/>
      <c r="AQ39" s="680" t="s">
        <v>337</v>
      </c>
      <c r="AR39" s="681"/>
      <c r="AS39" s="681"/>
      <c r="AT39" s="681"/>
      <c r="AU39" s="681"/>
      <c r="AV39" s="681"/>
      <c r="AW39" s="681"/>
      <c r="AX39" s="681"/>
      <c r="AY39" s="682"/>
      <c r="AZ39" s="640">
        <v>22008</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11175</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230946</v>
      </c>
      <c r="CS39" s="659"/>
      <c r="CT39" s="659"/>
      <c r="CU39" s="659"/>
      <c r="CV39" s="659"/>
      <c r="CW39" s="659"/>
      <c r="CX39" s="659"/>
      <c r="CY39" s="660"/>
      <c r="CZ39" s="643">
        <v>1.4</v>
      </c>
      <c r="DA39" s="661"/>
      <c r="DB39" s="661"/>
      <c r="DC39" s="662"/>
      <c r="DD39" s="646">
        <v>205040</v>
      </c>
      <c r="DE39" s="659"/>
      <c r="DF39" s="659"/>
      <c r="DG39" s="659"/>
      <c r="DH39" s="659"/>
      <c r="DI39" s="659"/>
      <c r="DJ39" s="659"/>
      <c r="DK39" s="660"/>
      <c r="DL39" s="646" t="s">
        <v>129</v>
      </c>
      <c r="DM39" s="659"/>
      <c r="DN39" s="659"/>
      <c r="DO39" s="659"/>
      <c r="DP39" s="659"/>
      <c r="DQ39" s="659"/>
      <c r="DR39" s="659"/>
      <c r="DS39" s="659"/>
      <c r="DT39" s="659"/>
      <c r="DU39" s="659"/>
      <c r="DV39" s="660"/>
      <c r="DW39" s="643" t="s">
        <v>129</v>
      </c>
      <c r="DX39" s="661"/>
      <c r="DY39" s="661"/>
      <c r="DZ39" s="661"/>
      <c r="EA39" s="661"/>
      <c r="EB39" s="661"/>
      <c r="EC39" s="676"/>
    </row>
    <row r="40" spans="2:133" ht="11.25" customHeight="1" x14ac:dyDescent="0.15">
      <c r="B40" s="637" t="s">
        <v>340</v>
      </c>
      <c r="C40" s="638"/>
      <c r="D40" s="638"/>
      <c r="E40" s="638"/>
      <c r="F40" s="638"/>
      <c r="G40" s="638"/>
      <c r="H40" s="638"/>
      <c r="I40" s="638"/>
      <c r="J40" s="638"/>
      <c r="K40" s="638"/>
      <c r="L40" s="638"/>
      <c r="M40" s="638"/>
      <c r="N40" s="638"/>
      <c r="O40" s="638"/>
      <c r="P40" s="638"/>
      <c r="Q40" s="639"/>
      <c r="R40" s="640" t="s">
        <v>239</v>
      </c>
      <c r="S40" s="641"/>
      <c r="T40" s="641"/>
      <c r="U40" s="641"/>
      <c r="V40" s="641"/>
      <c r="W40" s="641"/>
      <c r="X40" s="641"/>
      <c r="Y40" s="642"/>
      <c r="Z40" s="677" t="s">
        <v>129</v>
      </c>
      <c r="AA40" s="677"/>
      <c r="AB40" s="677"/>
      <c r="AC40" s="677"/>
      <c r="AD40" s="678" t="s">
        <v>129</v>
      </c>
      <c r="AE40" s="678"/>
      <c r="AF40" s="678"/>
      <c r="AG40" s="678"/>
      <c r="AH40" s="678"/>
      <c r="AI40" s="678"/>
      <c r="AJ40" s="678"/>
      <c r="AK40" s="678"/>
      <c r="AL40" s="643" t="s">
        <v>129</v>
      </c>
      <c r="AM40" s="644"/>
      <c r="AN40" s="644"/>
      <c r="AO40" s="679"/>
      <c r="AQ40" s="680" t="s">
        <v>341</v>
      </c>
      <c r="AR40" s="681"/>
      <c r="AS40" s="681"/>
      <c r="AT40" s="681"/>
      <c r="AU40" s="681"/>
      <c r="AV40" s="681"/>
      <c r="AW40" s="681"/>
      <c r="AX40" s="681"/>
      <c r="AY40" s="682"/>
      <c r="AZ40" s="640" t="s">
        <v>137</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95</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v>37663</v>
      </c>
      <c r="CS40" s="641"/>
      <c r="CT40" s="641"/>
      <c r="CU40" s="641"/>
      <c r="CV40" s="641"/>
      <c r="CW40" s="641"/>
      <c r="CX40" s="641"/>
      <c r="CY40" s="642"/>
      <c r="CZ40" s="643">
        <v>0.2</v>
      </c>
      <c r="DA40" s="661"/>
      <c r="DB40" s="661"/>
      <c r="DC40" s="662"/>
      <c r="DD40" s="646">
        <v>29181</v>
      </c>
      <c r="DE40" s="641"/>
      <c r="DF40" s="641"/>
      <c r="DG40" s="641"/>
      <c r="DH40" s="641"/>
      <c r="DI40" s="641"/>
      <c r="DJ40" s="641"/>
      <c r="DK40" s="642"/>
      <c r="DL40" s="646">
        <v>7675</v>
      </c>
      <c r="DM40" s="641"/>
      <c r="DN40" s="641"/>
      <c r="DO40" s="641"/>
      <c r="DP40" s="641"/>
      <c r="DQ40" s="641"/>
      <c r="DR40" s="641"/>
      <c r="DS40" s="641"/>
      <c r="DT40" s="641"/>
      <c r="DU40" s="641"/>
      <c r="DV40" s="642"/>
      <c r="DW40" s="643">
        <v>0.1</v>
      </c>
      <c r="DX40" s="661"/>
      <c r="DY40" s="661"/>
      <c r="DZ40" s="661"/>
      <c r="EA40" s="661"/>
      <c r="EB40" s="661"/>
      <c r="EC40" s="676"/>
    </row>
    <row r="41" spans="2:133" ht="11.25" customHeight="1" x14ac:dyDescent="0.15">
      <c r="B41" s="637" t="s">
        <v>345</v>
      </c>
      <c r="C41" s="638"/>
      <c r="D41" s="638"/>
      <c r="E41" s="638"/>
      <c r="F41" s="638"/>
      <c r="G41" s="638"/>
      <c r="H41" s="638"/>
      <c r="I41" s="638"/>
      <c r="J41" s="638"/>
      <c r="K41" s="638"/>
      <c r="L41" s="638"/>
      <c r="M41" s="638"/>
      <c r="N41" s="638"/>
      <c r="O41" s="638"/>
      <c r="P41" s="638"/>
      <c r="Q41" s="639"/>
      <c r="R41" s="640">
        <v>454676</v>
      </c>
      <c r="S41" s="641"/>
      <c r="T41" s="641"/>
      <c r="U41" s="641"/>
      <c r="V41" s="641"/>
      <c r="W41" s="641"/>
      <c r="X41" s="641"/>
      <c r="Y41" s="642"/>
      <c r="Z41" s="677">
        <v>2.4</v>
      </c>
      <c r="AA41" s="677"/>
      <c r="AB41" s="677"/>
      <c r="AC41" s="677"/>
      <c r="AD41" s="678" t="s">
        <v>129</v>
      </c>
      <c r="AE41" s="678"/>
      <c r="AF41" s="678"/>
      <c r="AG41" s="678"/>
      <c r="AH41" s="678"/>
      <c r="AI41" s="678"/>
      <c r="AJ41" s="678"/>
      <c r="AK41" s="678"/>
      <c r="AL41" s="643" t="s">
        <v>129</v>
      </c>
      <c r="AM41" s="644"/>
      <c r="AN41" s="644"/>
      <c r="AO41" s="679"/>
      <c r="AQ41" s="680" t="s">
        <v>346</v>
      </c>
      <c r="AR41" s="681"/>
      <c r="AS41" s="681"/>
      <c r="AT41" s="681"/>
      <c r="AU41" s="681"/>
      <c r="AV41" s="681"/>
      <c r="AW41" s="681"/>
      <c r="AX41" s="681"/>
      <c r="AY41" s="682"/>
      <c r="AZ41" s="640">
        <v>395125</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t="s">
        <v>129</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129</v>
      </c>
      <c r="CS41" s="659"/>
      <c r="CT41" s="659"/>
      <c r="CU41" s="659"/>
      <c r="CV41" s="659"/>
      <c r="CW41" s="659"/>
      <c r="CX41" s="659"/>
      <c r="CY41" s="660"/>
      <c r="CZ41" s="643" t="s">
        <v>239</v>
      </c>
      <c r="DA41" s="661"/>
      <c r="DB41" s="661"/>
      <c r="DC41" s="662"/>
      <c r="DD41" s="646" t="s">
        <v>129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349</v>
      </c>
      <c r="C42" s="622"/>
      <c r="D42" s="622"/>
      <c r="E42" s="622"/>
      <c r="F42" s="622"/>
      <c r="G42" s="622"/>
      <c r="H42" s="622"/>
      <c r="I42" s="622"/>
      <c r="J42" s="622"/>
      <c r="K42" s="622"/>
      <c r="L42" s="622"/>
      <c r="M42" s="622"/>
      <c r="N42" s="622"/>
      <c r="O42" s="622"/>
      <c r="P42" s="622"/>
      <c r="Q42" s="623"/>
      <c r="R42" s="624">
        <v>18695206</v>
      </c>
      <c r="S42" s="663"/>
      <c r="T42" s="663"/>
      <c r="U42" s="663"/>
      <c r="V42" s="663"/>
      <c r="W42" s="663"/>
      <c r="X42" s="663"/>
      <c r="Y42" s="665"/>
      <c r="Z42" s="666">
        <v>100</v>
      </c>
      <c r="AA42" s="666"/>
      <c r="AB42" s="666"/>
      <c r="AC42" s="666"/>
      <c r="AD42" s="667">
        <v>10876458</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1272883</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301</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2120560</v>
      </c>
      <c r="CS42" s="641"/>
      <c r="CT42" s="641"/>
      <c r="CU42" s="641"/>
      <c r="CV42" s="641"/>
      <c r="CW42" s="641"/>
      <c r="CX42" s="641"/>
      <c r="CY42" s="642"/>
      <c r="CZ42" s="643">
        <v>12.4</v>
      </c>
      <c r="DA42" s="644"/>
      <c r="DB42" s="644"/>
      <c r="DC42" s="645"/>
      <c r="DD42" s="646">
        <v>566867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92701</v>
      </c>
      <c r="CS43" s="659"/>
      <c r="CT43" s="659"/>
      <c r="CU43" s="659"/>
      <c r="CV43" s="659"/>
      <c r="CW43" s="659"/>
      <c r="CX43" s="659"/>
      <c r="CY43" s="660"/>
      <c r="CZ43" s="643">
        <v>0.5</v>
      </c>
      <c r="DA43" s="661"/>
      <c r="DB43" s="661"/>
      <c r="DC43" s="662"/>
      <c r="DD43" s="646">
        <v>92701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354</v>
      </c>
      <c r="CG44" s="638"/>
      <c r="CH44" s="638"/>
      <c r="CI44" s="638"/>
      <c r="CJ44" s="638"/>
      <c r="CK44" s="638"/>
      <c r="CL44" s="638"/>
      <c r="CM44" s="638"/>
      <c r="CN44" s="638"/>
      <c r="CO44" s="638"/>
      <c r="CP44" s="638"/>
      <c r="CQ44" s="639"/>
      <c r="CR44" s="640">
        <v>1929815</v>
      </c>
      <c r="CS44" s="641"/>
      <c r="CT44" s="641"/>
      <c r="CU44" s="641"/>
      <c r="CV44" s="641"/>
      <c r="CW44" s="641"/>
      <c r="CX44" s="641"/>
      <c r="CY44" s="642"/>
      <c r="CZ44" s="643">
        <v>11.3</v>
      </c>
      <c r="DA44" s="644"/>
      <c r="DB44" s="644"/>
      <c r="DC44" s="645"/>
      <c r="DD44" s="646">
        <v>437835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355</v>
      </c>
      <c r="CG45" s="638"/>
      <c r="CH45" s="638"/>
      <c r="CI45" s="638"/>
      <c r="CJ45" s="638"/>
      <c r="CK45" s="638"/>
      <c r="CL45" s="638"/>
      <c r="CM45" s="638"/>
      <c r="CN45" s="638"/>
      <c r="CO45" s="638"/>
      <c r="CP45" s="638"/>
      <c r="CQ45" s="639"/>
      <c r="CR45" s="640">
        <v>418835</v>
      </c>
      <c r="CS45" s="659"/>
      <c r="CT45" s="659"/>
      <c r="CU45" s="659"/>
      <c r="CV45" s="659"/>
      <c r="CW45" s="659"/>
      <c r="CX45" s="659"/>
      <c r="CY45" s="660"/>
      <c r="CZ45" s="643">
        <v>2.5</v>
      </c>
      <c r="DA45" s="661"/>
      <c r="DB45" s="661"/>
      <c r="DC45" s="662"/>
      <c r="DD45" s="646">
        <v>73122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1385557</v>
      </c>
      <c r="CS46" s="641"/>
      <c r="CT46" s="641"/>
      <c r="CU46" s="641"/>
      <c r="CV46" s="641"/>
      <c r="CW46" s="641"/>
      <c r="CX46" s="641"/>
      <c r="CY46" s="642"/>
      <c r="CZ46" s="643">
        <v>8.1</v>
      </c>
      <c r="DA46" s="644"/>
      <c r="DB46" s="644"/>
      <c r="DC46" s="645"/>
      <c r="DD46" s="646">
        <v>359929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190745</v>
      </c>
      <c r="CS47" s="659"/>
      <c r="CT47" s="659"/>
      <c r="CU47" s="659"/>
      <c r="CV47" s="659"/>
      <c r="CW47" s="659"/>
      <c r="CX47" s="659"/>
      <c r="CY47" s="660"/>
      <c r="CZ47" s="643">
        <v>1.1000000000000001</v>
      </c>
      <c r="DA47" s="661"/>
      <c r="DB47" s="661"/>
      <c r="DC47" s="662"/>
      <c r="DD47" s="646">
        <v>129032</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360</v>
      </c>
      <c r="CD48" s="657"/>
      <c r="CE48" s="658"/>
      <c r="CF48" s="637" t="s">
        <v>361</v>
      </c>
      <c r="CG48" s="638"/>
      <c r="CH48" s="638"/>
      <c r="CI48" s="638"/>
      <c r="CJ48" s="638"/>
      <c r="CK48" s="638"/>
      <c r="CL48" s="638"/>
      <c r="CM48" s="638"/>
      <c r="CN48" s="638"/>
      <c r="CO48" s="638"/>
      <c r="CP48" s="638"/>
      <c r="CQ48" s="639"/>
      <c r="CR48" s="640" t="s">
        <v>129</v>
      </c>
      <c r="CS48" s="641"/>
      <c r="CT48" s="641"/>
      <c r="CU48" s="641"/>
      <c r="CV48" s="641"/>
      <c r="CW48" s="641"/>
      <c r="CX48" s="641"/>
      <c r="CY48" s="642"/>
      <c r="CZ48" s="643" t="s">
        <v>129</v>
      </c>
      <c r="DA48" s="644"/>
      <c r="DB48" s="644"/>
      <c r="DC48" s="645"/>
      <c r="DD48" s="646" t="s">
        <v>129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362</v>
      </c>
      <c r="CE49" s="622"/>
      <c r="CF49" s="622"/>
      <c r="CG49" s="622"/>
      <c r="CH49" s="622"/>
      <c r="CI49" s="622"/>
      <c r="CJ49" s="622"/>
      <c r="CK49" s="622"/>
      <c r="CL49" s="622"/>
      <c r="CM49" s="622"/>
      <c r="CN49" s="622"/>
      <c r="CO49" s="622"/>
      <c r="CP49" s="622"/>
      <c r="CQ49" s="623"/>
      <c r="CR49" s="624">
        <v>17034707</v>
      </c>
      <c r="CS49" s="625"/>
      <c r="CT49" s="625"/>
      <c r="CU49" s="625"/>
      <c r="CV49" s="625"/>
      <c r="CW49" s="625"/>
      <c r="CX49" s="625"/>
      <c r="CY49" s="626"/>
      <c r="CZ49" s="627">
        <v>100</v>
      </c>
      <c r="DA49" s="628"/>
      <c r="DB49" s="628"/>
      <c r="DC49" s="629"/>
      <c r="DD49" s="630">
        <v>11768946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iVQVkDTvVVxJtK3o3eZXhbYA7r/HJBBSOrOD13aT65EkgaccrbdpuQkxRt6/CsrOoOikMw9G3s7MvTVY8T4MAw==" saltValue="i9Gc7Qo+3TE2b8EJfATFc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364</v>
      </c>
      <c r="DK2" s="1166"/>
      <c r="DL2" s="1166"/>
      <c r="DM2" s="1166"/>
      <c r="DN2" s="1166"/>
      <c r="DO2" s="1167"/>
      <c r="DP2" s="250"/>
      <c r="DQ2" s="1165" t="s">
        <v>365</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68"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3" t="s">
        <v>382</v>
      </c>
      <c r="DH5" s="1154"/>
      <c r="DI5" s="1154"/>
      <c r="DJ5" s="1154"/>
      <c r="DK5" s="1155"/>
      <c r="DL5" s="1153" t="s">
        <v>383</v>
      </c>
      <c r="DM5" s="1154"/>
      <c r="DN5" s="1154"/>
      <c r="DO5" s="1154"/>
      <c r="DP5" s="1155"/>
      <c r="DQ5" s="1056" t="s">
        <v>384</v>
      </c>
      <c r="DR5" s="1057"/>
      <c r="DS5" s="1057"/>
      <c r="DT5" s="1057"/>
      <c r="DU5" s="1058"/>
      <c r="DV5" s="1056" t="s">
        <v>375</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385</v>
      </c>
      <c r="C7" s="1106"/>
      <c r="D7" s="1106"/>
      <c r="E7" s="1106"/>
      <c r="F7" s="1106"/>
      <c r="G7" s="1106"/>
      <c r="H7" s="1106"/>
      <c r="I7" s="1106"/>
      <c r="J7" s="1106"/>
      <c r="K7" s="1106"/>
      <c r="L7" s="1106"/>
      <c r="M7" s="1106"/>
      <c r="N7" s="1106"/>
      <c r="O7" s="1106"/>
      <c r="P7" s="1107"/>
      <c r="Q7" s="1159">
        <v>18695</v>
      </c>
      <c r="R7" s="1160"/>
      <c r="S7" s="1160"/>
      <c r="T7" s="1160"/>
      <c r="U7" s="1160"/>
      <c r="V7" s="1160">
        <v>17035</v>
      </c>
      <c r="W7" s="1160"/>
      <c r="X7" s="1160"/>
      <c r="Y7" s="1160"/>
      <c r="Z7" s="1160"/>
      <c r="AA7" s="1160">
        <v>1660</v>
      </c>
      <c r="AB7" s="1160"/>
      <c r="AC7" s="1160"/>
      <c r="AD7" s="1160"/>
      <c r="AE7" s="1161"/>
      <c r="AF7" s="1162">
        <v>1426</v>
      </c>
      <c r="AG7" s="1163"/>
      <c r="AH7" s="1163"/>
      <c r="AI7" s="1163"/>
      <c r="AJ7" s="1164"/>
      <c r="AK7" s="1146">
        <v>104</v>
      </c>
      <c r="AL7" s="1147"/>
      <c r="AM7" s="1147"/>
      <c r="AN7" s="1147"/>
      <c r="AO7" s="1147"/>
      <c r="AP7" s="1147">
        <v>19272</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587</v>
      </c>
      <c r="BT7" s="1151"/>
      <c r="BU7" s="1151"/>
      <c r="BV7" s="1151"/>
      <c r="BW7" s="1151"/>
      <c r="BX7" s="1151"/>
      <c r="BY7" s="1151"/>
      <c r="BZ7" s="1151"/>
      <c r="CA7" s="1151"/>
      <c r="CB7" s="1151"/>
      <c r="CC7" s="1151"/>
      <c r="CD7" s="1151"/>
      <c r="CE7" s="1151"/>
      <c r="CF7" s="1151"/>
      <c r="CG7" s="1152"/>
      <c r="CH7" s="1143">
        <v>1</v>
      </c>
      <c r="CI7" s="1144"/>
      <c r="CJ7" s="1144"/>
      <c r="CK7" s="1144"/>
      <c r="CL7" s="1145"/>
      <c r="CM7" s="1143">
        <v>113</v>
      </c>
      <c r="CN7" s="1144"/>
      <c r="CO7" s="1144"/>
      <c r="CP7" s="1144"/>
      <c r="CQ7" s="1145"/>
      <c r="CR7" s="1143">
        <v>5</v>
      </c>
      <c r="CS7" s="1144"/>
      <c r="CT7" s="1144"/>
      <c r="CU7" s="1144"/>
      <c r="CV7" s="1145"/>
      <c r="CW7" s="1143" t="s">
        <v>602</v>
      </c>
      <c r="CX7" s="1144"/>
      <c r="CY7" s="1144"/>
      <c r="CZ7" s="1144"/>
      <c r="DA7" s="1145"/>
      <c r="DB7" s="1143">
        <v>505</v>
      </c>
      <c r="DC7" s="1144"/>
      <c r="DD7" s="1144"/>
      <c r="DE7" s="1144"/>
      <c r="DF7" s="1145"/>
      <c r="DG7" s="1143" t="s">
        <v>599</v>
      </c>
      <c r="DH7" s="1144"/>
      <c r="DI7" s="1144"/>
      <c r="DJ7" s="1144"/>
      <c r="DK7" s="1145"/>
      <c r="DL7" s="1143" t="s">
        <v>599</v>
      </c>
      <c r="DM7" s="1144"/>
      <c r="DN7" s="1144"/>
      <c r="DO7" s="1144"/>
      <c r="DP7" s="1145"/>
      <c r="DQ7" s="1143" t="s">
        <v>599</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386</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387</v>
      </c>
      <c r="B23" s="999" t="s">
        <v>388</v>
      </c>
      <c r="C23" s="1000"/>
      <c r="D23" s="1000"/>
      <c r="E23" s="1000"/>
      <c r="F23" s="1000"/>
      <c r="G23" s="1000"/>
      <c r="H23" s="1000"/>
      <c r="I23" s="1000"/>
      <c r="J23" s="1000"/>
      <c r="K23" s="1000"/>
      <c r="L23" s="1000"/>
      <c r="M23" s="1000"/>
      <c r="N23" s="1000"/>
      <c r="O23" s="1000"/>
      <c r="P23" s="1001"/>
      <c r="Q23" s="1123">
        <v>18695</v>
      </c>
      <c r="R23" s="1124"/>
      <c r="S23" s="1124"/>
      <c r="T23" s="1124"/>
      <c r="U23" s="1124"/>
      <c r="V23" s="1124">
        <v>17035</v>
      </c>
      <c r="W23" s="1124"/>
      <c r="X23" s="1124"/>
      <c r="Y23" s="1124"/>
      <c r="Z23" s="1124"/>
      <c r="AA23" s="1124">
        <v>1660</v>
      </c>
      <c r="AB23" s="1124"/>
      <c r="AC23" s="1124"/>
      <c r="AD23" s="1124"/>
      <c r="AE23" s="1125"/>
      <c r="AF23" s="1126">
        <v>1426</v>
      </c>
      <c r="AG23" s="1124"/>
      <c r="AH23" s="1124"/>
      <c r="AI23" s="1124"/>
      <c r="AJ23" s="1127"/>
      <c r="AK23" s="1128"/>
      <c r="AL23" s="1129"/>
      <c r="AM23" s="1129"/>
      <c r="AN23" s="1129"/>
      <c r="AO23" s="1129"/>
      <c r="AP23" s="1124">
        <v>19272</v>
      </c>
      <c r="AQ23" s="1124"/>
      <c r="AR23" s="1124"/>
      <c r="AS23" s="1124"/>
      <c r="AT23" s="1124"/>
      <c r="AU23" s="1130"/>
      <c r="AV23" s="1130"/>
      <c r="AW23" s="1130"/>
      <c r="AX23" s="1130"/>
      <c r="AY23" s="1131"/>
      <c r="AZ23" s="1120" t="s">
        <v>389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368</v>
      </c>
      <c r="B26" s="1051"/>
      <c r="C26" s="1051"/>
      <c r="D26" s="1051"/>
      <c r="E26" s="1051"/>
      <c r="F26" s="1051"/>
      <c r="G26" s="1051"/>
      <c r="H26" s="1051"/>
      <c r="I26" s="1051"/>
      <c r="J26" s="1051"/>
      <c r="K26" s="1051"/>
      <c r="L26" s="1051"/>
      <c r="M26" s="1051"/>
      <c r="N26" s="1051"/>
      <c r="O26" s="1051"/>
      <c r="P26" s="1052"/>
      <c r="Q26" s="1056" t="s">
        <v>392</v>
      </c>
      <c r="R26" s="1057"/>
      <c r="S26" s="1057"/>
      <c r="T26" s="1057"/>
      <c r="U26" s="1058"/>
      <c r="V26" s="1056" t="s">
        <v>393</v>
      </c>
      <c r="W26" s="1057"/>
      <c r="X26" s="1057"/>
      <c r="Y26" s="1057"/>
      <c r="Z26" s="1058"/>
      <c r="AA26" s="1056" t="s">
        <v>394</v>
      </c>
      <c r="AB26" s="1057"/>
      <c r="AC26" s="1057"/>
      <c r="AD26" s="1057"/>
      <c r="AE26" s="1057"/>
      <c r="AF26" s="1114" t="s">
        <v>395</v>
      </c>
      <c r="AG26" s="1063"/>
      <c r="AH26" s="1063"/>
      <c r="AI26" s="1063"/>
      <c r="AJ26" s="1115"/>
      <c r="AK26" s="1057" t="s">
        <v>396</v>
      </c>
      <c r="AL26" s="1057"/>
      <c r="AM26" s="1057"/>
      <c r="AN26" s="1057"/>
      <c r="AO26" s="1058"/>
      <c r="AP26" s="1056" t="s">
        <v>397</v>
      </c>
      <c r="AQ26" s="1057"/>
      <c r="AR26" s="1057"/>
      <c r="AS26" s="1057"/>
      <c r="AT26" s="1058"/>
      <c r="AU26" s="1056" t="s">
        <v>398</v>
      </c>
      <c r="AV26" s="1057"/>
      <c r="AW26" s="1057"/>
      <c r="AX26" s="1057"/>
      <c r="AY26" s="1058"/>
      <c r="AZ26" s="1056" t="s">
        <v>399</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400</v>
      </c>
      <c r="C28" s="1106"/>
      <c r="D28" s="1106"/>
      <c r="E28" s="1106"/>
      <c r="F28" s="1106"/>
      <c r="G28" s="1106"/>
      <c r="H28" s="1106"/>
      <c r="I28" s="1106"/>
      <c r="J28" s="1106"/>
      <c r="K28" s="1106"/>
      <c r="L28" s="1106"/>
      <c r="M28" s="1106"/>
      <c r="N28" s="1106"/>
      <c r="O28" s="1106"/>
      <c r="P28" s="1107"/>
      <c r="Q28" s="1108">
        <v>5106</v>
      </c>
      <c r="R28" s="1109"/>
      <c r="S28" s="1109"/>
      <c r="T28" s="1109"/>
      <c r="U28" s="1109"/>
      <c r="V28" s="1109">
        <v>5004</v>
      </c>
      <c r="W28" s="1109"/>
      <c r="X28" s="1109"/>
      <c r="Y28" s="1109"/>
      <c r="Z28" s="1109"/>
      <c r="AA28" s="1109">
        <v>103</v>
      </c>
      <c r="AB28" s="1109"/>
      <c r="AC28" s="1109"/>
      <c r="AD28" s="1109"/>
      <c r="AE28" s="1110"/>
      <c r="AF28" s="1111">
        <v>103</v>
      </c>
      <c r="AG28" s="1109"/>
      <c r="AH28" s="1109"/>
      <c r="AI28" s="1109"/>
      <c r="AJ28" s="1112"/>
      <c r="AK28" s="1113">
        <v>395</v>
      </c>
      <c r="AL28" s="1101"/>
      <c r="AM28" s="1101"/>
      <c r="AN28" s="1101"/>
      <c r="AO28" s="1101"/>
      <c r="AP28" s="1101" t="s">
        <v>586</v>
      </c>
      <c r="AQ28" s="1101"/>
      <c r="AR28" s="1101"/>
      <c r="AS28" s="1101"/>
      <c r="AT28" s="1101"/>
      <c r="AU28" s="1101" t="s">
        <v>586</v>
      </c>
      <c r="AV28" s="1101"/>
      <c r="AW28" s="1101"/>
      <c r="AX28" s="1101"/>
      <c r="AY28" s="1101"/>
      <c r="AZ28" s="1102" t="s">
        <v>586</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401</v>
      </c>
      <c r="C29" s="1093"/>
      <c r="D29" s="1093"/>
      <c r="E29" s="1093"/>
      <c r="F29" s="1093"/>
      <c r="G29" s="1093"/>
      <c r="H29" s="1093"/>
      <c r="I29" s="1093"/>
      <c r="J29" s="1093"/>
      <c r="K29" s="1093"/>
      <c r="L29" s="1093"/>
      <c r="M29" s="1093"/>
      <c r="N29" s="1093"/>
      <c r="O29" s="1093"/>
      <c r="P29" s="1094"/>
      <c r="Q29" s="1098">
        <v>4316</v>
      </c>
      <c r="R29" s="1099"/>
      <c r="S29" s="1099"/>
      <c r="T29" s="1099"/>
      <c r="U29" s="1099"/>
      <c r="V29" s="1099">
        <v>4055</v>
      </c>
      <c r="W29" s="1099"/>
      <c r="X29" s="1099"/>
      <c r="Y29" s="1099"/>
      <c r="Z29" s="1099"/>
      <c r="AA29" s="1099">
        <v>261</v>
      </c>
      <c r="AB29" s="1099"/>
      <c r="AC29" s="1099"/>
      <c r="AD29" s="1099"/>
      <c r="AE29" s="1100"/>
      <c r="AF29" s="1074">
        <v>261</v>
      </c>
      <c r="AG29" s="1075"/>
      <c r="AH29" s="1075"/>
      <c r="AI29" s="1075"/>
      <c r="AJ29" s="1076"/>
      <c r="AK29" s="1035">
        <v>652</v>
      </c>
      <c r="AL29" s="1026"/>
      <c r="AM29" s="1026"/>
      <c r="AN29" s="1026"/>
      <c r="AO29" s="1026"/>
      <c r="AP29" s="1026" t="s">
        <v>586</v>
      </c>
      <c r="AQ29" s="1026"/>
      <c r="AR29" s="1026"/>
      <c r="AS29" s="1026"/>
      <c r="AT29" s="1026"/>
      <c r="AU29" s="1026" t="s">
        <v>586</v>
      </c>
      <c r="AV29" s="1026"/>
      <c r="AW29" s="1026"/>
      <c r="AX29" s="1026"/>
      <c r="AY29" s="1026"/>
      <c r="AZ29" s="1097" t="s">
        <v>586</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402</v>
      </c>
      <c r="C30" s="1093"/>
      <c r="D30" s="1093"/>
      <c r="E30" s="1093"/>
      <c r="F30" s="1093"/>
      <c r="G30" s="1093"/>
      <c r="H30" s="1093"/>
      <c r="I30" s="1093"/>
      <c r="J30" s="1093"/>
      <c r="K30" s="1093"/>
      <c r="L30" s="1093"/>
      <c r="M30" s="1093"/>
      <c r="N30" s="1093"/>
      <c r="O30" s="1093"/>
      <c r="P30" s="1094"/>
      <c r="Q30" s="1098">
        <v>419</v>
      </c>
      <c r="R30" s="1099"/>
      <c r="S30" s="1099"/>
      <c r="T30" s="1099"/>
      <c r="U30" s="1099"/>
      <c r="V30" s="1099">
        <v>417</v>
      </c>
      <c r="W30" s="1099"/>
      <c r="X30" s="1099"/>
      <c r="Y30" s="1099"/>
      <c r="Z30" s="1099"/>
      <c r="AA30" s="1099">
        <v>2</v>
      </c>
      <c r="AB30" s="1099"/>
      <c r="AC30" s="1099"/>
      <c r="AD30" s="1099"/>
      <c r="AE30" s="1100"/>
      <c r="AF30" s="1074">
        <v>2</v>
      </c>
      <c r="AG30" s="1075"/>
      <c r="AH30" s="1075"/>
      <c r="AI30" s="1075"/>
      <c r="AJ30" s="1076"/>
      <c r="AK30" s="1035">
        <v>100</v>
      </c>
      <c r="AL30" s="1026"/>
      <c r="AM30" s="1026"/>
      <c r="AN30" s="1026"/>
      <c r="AO30" s="1026"/>
      <c r="AP30" s="1026" t="s">
        <v>586</v>
      </c>
      <c r="AQ30" s="1026"/>
      <c r="AR30" s="1026"/>
      <c r="AS30" s="1026"/>
      <c r="AT30" s="1026"/>
      <c r="AU30" s="1026" t="s">
        <v>586</v>
      </c>
      <c r="AV30" s="1026"/>
      <c r="AW30" s="1026"/>
      <c r="AX30" s="1026"/>
      <c r="AY30" s="1026"/>
      <c r="AZ30" s="1097" t="s">
        <v>586</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403</v>
      </c>
      <c r="C31" s="1093"/>
      <c r="D31" s="1093"/>
      <c r="E31" s="1093"/>
      <c r="F31" s="1093"/>
      <c r="G31" s="1093"/>
      <c r="H31" s="1093"/>
      <c r="I31" s="1093"/>
      <c r="J31" s="1093"/>
      <c r="K31" s="1093"/>
      <c r="L31" s="1093"/>
      <c r="M31" s="1093"/>
      <c r="N31" s="1093"/>
      <c r="O31" s="1093"/>
      <c r="P31" s="1094"/>
      <c r="Q31" s="1098">
        <v>6</v>
      </c>
      <c r="R31" s="1099"/>
      <c r="S31" s="1099"/>
      <c r="T31" s="1099"/>
      <c r="U31" s="1099"/>
      <c r="V31" s="1099">
        <v>5</v>
      </c>
      <c r="W31" s="1099"/>
      <c r="X31" s="1099"/>
      <c r="Y31" s="1099"/>
      <c r="Z31" s="1099"/>
      <c r="AA31" s="1099">
        <v>1</v>
      </c>
      <c r="AB31" s="1099"/>
      <c r="AC31" s="1099"/>
      <c r="AD31" s="1099"/>
      <c r="AE31" s="1100"/>
      <c r="AF31" s="1074">
        <v>1</v>
      </c>
      <c r="AG31" s="1075"/>
      <c r="AH31" s="1075"/>
      <c r="AI31" s="1075"/>
      <c r="AJ31" s="1076"/>
      <c r="AK31" s="1035" t="s">
        <v>586</v>
      </c>
      <c r="AL31" s="1026"/>
      <c r="AM31" s="1026"/>
      <c r="AN31" s="1026"/>
      <c r="AO31" s="1026"/>
      <c r="AP31" s="1026" t="s">
        <v>586</v>
      </c>
      <c r="AQ31" s="1026"/>
      <c r="AR31" s="1026"/>
      <c r="AS31" s="1026"/>
      <c r="AT31" s="1026"/>
      <c r="AU31" s="1026" t="s">
        <v>586</v>
      </c>
      <c r="AV31" s="1026"/>
      <c r="AW31" s="1026"/>
      <c r="AX31" s="1026"/>
      <c r="AY31" s="1026"/>
      <c r="AZ31" s="1097" t="s">
        <v>586</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404</v>
      </c>
      <c r="C32" s="1093"/>
      <c r="D32" s="1093"/>
      <c r="E32" s="1093"/>
      <c r="F32" s="1093"/>
      <c r="G32" s="1093"/>
      <c r="H32" s="1093"/>
      <c r="I32" s="1093"/>
      <c r="J32" s="1093"/>
      <c r="K32" s="1093"/>
      <c r="L32" s="1093"/>
      <c r="M32" s="1093"/>
      <c r="N32" s="1093"/>
      <c r="O32" s="1093"/>
      <c r="P32" s="1094"/>
      <c r="Q32" s="1098">
        <v>845</v>
      </c>
      <c r="R32" s="1099"/>
      <c r="S32" s="1099"/>
      <c r="T32" s="1099"/>
      <c r="U32" s="1099"/>
      <c r="V32" s="1099">
        <v>928</v>
      </c>
      <c r="W32" s="1099"/>
      <c r="X32" s="1099"/>
      <c r="Y32" s="1099"/>
      <c r="Z32" s="1099"/>
      <c r="AA32" s="1099">
        <v>-82</v>
      </c>
      <c r="AB32" s="1099"/>
      <c r="AC32" s="1099"/>
      <c r="AD32" s="1099"/>
      <c r="AE32" s="1100"/>
      <c r="AF32" s="1074">
        <v>14</v>
      </c>
      <c r="AG32" s="1075"/>
      <c r="AH32" s="1075"/>
      <c r="AI32" s="1075"/>
      <c r="AJ32" s="1076"/>
      <c r="AK32" s="1035">
        <v>40</v>
      </c>
      <c r="AL32" s="1026"/>
      <c r="AM32" s="1026"/>
      <c r="AN32" s="1026"/>
      <c r="AO32" s="1026"/>
      <c r="AP32" s="1026">
        <v>1721</v>
      </c>
      <c r="AQ32" s="1026"/>
      <c r="AR32" s="1026"/>
      <c r="AS32" s="1026"/>
      <c r="AT32" s="1026"/>
      <c r="AU32" s="1026">
        <v>206</v>
      </c>
      <c r="AV32" s="1026"/>
      <c r="AW32" s="1026"/>
      <c r="AX32" s="1026"/>
      <c r="AY32" s="1026"/>
      <c r="AZ32" s="1097" t="s">
        <v>586</v>
      </c>
      <c r="BA32" s="1097"/>
      <c r="BB32" s="1097"/>
      <c r="BC32" s="1097"/>
      <c r="BD32" s="1097"/>
      <c r="BE32" s="1087" t="s">
        <v>405</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406</v>
      </c>
      <c r="C33" s="1093"/>
      <c r="D33" s="1093"/>
      <c r="E33" s="1093"/>
      <c r="F33" s="1093"/>
      <c r="G33" s="1093"/>
      <c r="H33" s="1093"/>
      <c r="I33" s="1093"/>
      <c r="J33" s="1093"/>
      <c r="K33" s="1093"/>
      <c r="L33" s="1093"/>
      <c r="M33" s="1093"/>
      <c r="N33" s="1093"/>
      <c r="O33" s="1093"/>
      <c r="P33" s="1094"/>
      <c r="Q33" s="1098">
        <v>519</v>
      </c>
      <c r="R33" s="1099"/>
      <c r="S33" s="1099"/>
      <c r="T33" s="1099"/>
      <c r="U33" s="1099"/>
      <c r="V33" s="1099">
        <v>519</v>
      </c>
      <c r="W33" s="1099"/>
      <c r="X33" s="1099"/>
      <c r="Y33" s="1099"/>
      <c r="Z33" s="1099"/>
      <c r="AA33" s="1099" t="s">
        <v>586</v>
      </c>
      <c r="AB33" s="1099"/>
      <c r="AC33" s="1099"/>
      <c r="AD33" s="1099"/>
      <c r="AE33" s="1100"/>
      <c r="AF33" s="1074">
        <v>593</v>
      </c>
      <c r="AG33" s="1075"/>
      <c r="AH33" s="1075"/>
      <c r="AI33" s="1075"/>
      <c r="AJ33" s="1076"/>
      <c r="AK33" s="1035">
        <v>403</v>
      </c>
      <c r="AL33" s="1026"/>
      <c r="AM33" s="1026"/>
      <c r="AN33" s="1026"/>
      <c r="AO33" s="1026"/>
      <c r="AP33" s="1026">
        <v>4841</v>
      </c>
      <c r="AQ33" s="1026"/>
      <c r="AR33" s="1026"/>
      <c r="AS33" s="1026"/>
      <c r="AT33" s="1026"/>
      <c r="AU33" s="1026">
        <v>3229</v>
      </c>
      <c r="AV33" s="1026"/>
      <c r="AW33" s="1026"/>
      <c r="AX33" s="1026"/>
      <c r="AY33" s="1026"/>
      <c r="AZ33" s="1097" t="s">
        <v>586</v>
      </c>
      <c r="BA33" s="1097"/>
      <c r="BB33" s="1097"/>
      <c r="BC33" s="1097"/>
      <c r="BD33" s="1097"/>
      <c r="BE33" s="1087" t="s">
        <v>407</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408</v>
      </c>
      <c r="C34" s="1093"/>
      <c r="D34" s="1093"/>
      <c r="E34" s="1093"/>
      <c r="F34" s="1093"/>
      <c r="G34" s="1093"/>
      <c r="H34" s="1093"/>
      <c r="I34" s="1093"/>
      <c r="J34" s="1093"/>
      <c r="K34" s="1093"/>
      <c r="L34" s="1093"/>
      <c r="M34" s="1093"/>
      <c r="N34" s="1093"/>
      <c r="O34" s="1093"/>
      <c r="P34" s="1094"/>
      <c r="Q34" s="1098">
        <v>675</v>
      </c>
      <c r="R34" s="1099"/>
      <c r="S34" s="1099"/>
      <c r="T34" s="1099"/>
      <c r="U34" s="1099"/>
      <c r="V34" s="1099">
        <v>626</v>
      </c>
      <c r="W34" s="1099"/>
      <c r="X34" s="1099"/>
      <c r="Y34" s="1099"/>
      <c r="Z34" s="1099"/>
      <c r="AA34" s="1099">
        <v>55</v>
      </c>
      <c r="AB34" s="1099"/>
      <c r="AC34" s="1099"/>
      <c r="AD34" s="1099"/>
      <c r="AE34" s="1100"/>
      <c r="AF34" s="1074">
        <v>55</v>
      </c>
      <c r="AG34" s="1075"/>
      <c r="AH34" s="1075"/>
      <c r="AI34" s="1075"/>
      <c r="AJ34" s="1076"/>
      <c r="AK34" s="1035">
        <v>329</v>
      </c>
      <c r="AL34" s="1026"/>
      <c r="AM34" s="1026"/>
      <c r="AN34" s="1026"/>
      <c r="AO34" s="1026"/>
      <c r="AP34" s="1026">
        <v>4867</v>
      </c>
      <c r="AQ34" s="1026"/>
      <c r="AR34" s="1026"/>
      <c r="AS34" s="1026"/>
      <c r="AT34" s="1026"/>
      <c r="AU34" s="1026">
        <v>4527</v>
      </c>
      <c r="AV34" s="1026"/>
      <c r="AW34" s="1026"/>
      <c r="AX34" s="1026"/>
      <c r="AY34" s="1026"/>
      <c r="AZ34" s="1097" t="s">
        <v>586</v>
      </c>
      <c r="BA34" s="1097"/>
      <c r="BB34" s="1097"/>
      <c r="BC34" s="1097"/>
      <c r="BD34" s="1097"/>
      <c r="BE34" s="1087" t="s">
        <v>409</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410</v>
      </c>
      <c r="C35" s="1093"/>
      <c r="D35" s="1093"/>
      <c r="E35" s="1093"/>
      <c r="F35" s="1093"/>
      <c r="G35" s="1093"/>
      <c r="H35" s="1093"/>
      <c r="I35" s="1093"/>
      <c r="J35" s="1093"/>
      <c r="K35" s="1093"/>
      <c r="L35" s="1093"/>
      <c r="M35" s="1093"/>
      <c r="N35" s="1093"/>
      <c r="O35" s="1093"/>
      <c r="P35" s="1094"/>
      <c r="Q35" s="1098">
        <v>457</v>
      </c>
      <c r="R35" s="1099"/>
      <c r="S35" s="1099"/>
      <c r="T35" s="1099"/>
      <c r="U35" s="1099"/>
      <c r="V35" s="1099">
        <v>400</v>
      </c>
      <c r="W35" s="1099"/>
      <c r="X35" s="1099"/>
      <c r="Y35" s="1099"/>
      <c r="Z35" s="1099"/>
      <c r="AA35" s="1099">
        <v>52</v>
      </c>
      <c r="AB35" s="1099"/>
      <c r="AC35" s="1099"/>
      <c r="AD35" s="1099"/>
      <c r="AE35" s="1100"/>
      <c r="AF35" s="1074">
        <v>52</v>
      </c>
      <c r="AG35" s="1075"/>
      <c r="AH35" s="1075"/>
      <c r="AI35" s="1075"/>
      <c r="AJ35" s="1076"/>
      <c r="AK35" s="1035">
        <v>171</v>
      </c>
      <c r="AL35" s="1026"/>
      <c r="AM35" s="1026"/>
      <c r="AN35" s="1026"/>
      <c r="AO35" s="1026"/>
      <c r="AP35" s="1026">
        <v>1495</v>
      </c>
      <c r="AQ35" s="1026"/>
      <c r="AR35" s="1026"/>
      <c r="AS35" s="1026"/>
      <c r="AT35" s="1026"/>
      <c r="AU35" s="1026">
        <v>1646</v>
      </c>
      <c r="AV35" s="1026"/>
      <c r="AW35" s="1026"/>
      <c r="AX35" s="1026"/>
      <c r="AY35" s="1026"/>
      <c r="AZ35" s="1097" t="s">
        <v>586</v>
      </c>
      <c r="BA35" s="1097"/>
      <c r="BB35" s="1097"/>
      <c r="BC35" s="1097"/>
      <c r="BD35" s="1097"/>
      <c r="BE35" s="1087" t="s">
        <v>411</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412</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387</v>
      </c>
      <c r="B63" s="999" t="s">
        <v>413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1079</v>
      </c>
      <c r="AG63" s="1014"/>
      <c r="AH63" s="1014"/>
      <c r="AI63" s="1014"/>
      <c r="AJ63" s="1085"/>
      <c r="AK63" s="1086"/>
      <c r="AL63" s="1018"/>
      <c r="AM63" s="1018"/>
      <c r="AN63" s="1018"/>
      <c r="AO63" s="1018"/>
      <c r="AP63" s="1014">
        <v>12924</v>
      </c>
      <c r="AQ63" s="1014"/>
      <c r="AR63" s="1014"/>
      <c r="AS63" s="1014"/>
      <c r="AT63" s="1014"/>
      <c r="AU63" s="1014">
        <v>9608</v>
      </c>
      <c r="AV63" s="1014"/>
      <c r="AW63" s="1014"/>
      <c r="AX63" s="1014"/>
      <c r="AY63" s="1014"/>
      <c r="AZ63" s="1080"/>
      <c r="BA63" s="1080"/>
      <c r="BB63" s="1080"/>
      <c r="BC63" s="1080"/>
      <c r="BD63" s="1080"/>
      <c r="BE63" s="1015"/>
      <c r="BF63" s="1015"/>
      <c r="BG63" s="1015"/>
      <c r="BH63" s="1015"/>
      <c r="BI63" s="1016"/>
      <c r="BJ63" s="1081" t="s">
        <v>414</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416</v>
      </c>
      <c r="B66" s="1051"/>
      <c r="C66" s="1051"/>
      <c r="D66" s="1051"/>
      <c r="E66" s="1051"/>
      <c r="F66" s="1051"/>
      <c r="G66" s="1051"/>
      <c r="H66" s="1051"/>
      <c r="I66" s="1051"/>
      <c r="J66" s="1051"/>
      <c r="K66" s="1051"/>
      <c r="L66" s="1051"/>
      <c r="M66" s="1051"/>
      <c r="N66" s="1051"/>
      <c r="O66" s="1051"/>
      <c r="P66" s="1052"/>
      <c r="Q66" s="1056" t="s">
        <v>392</v>
      </c>
      <c r="R66" s="1057"/>
      <c r="S66" s="1057"/>
      <c r="T66" s="1057"/>
      <c r="U66" s="1058"/>
      <c r="V66" s="1056" t="s">
        <v>417</v>
      </c>
      <c r="W66" s="1057"/>
      <c r="X66" s="1057"/>
      <c r="Y66" s="1057"/>
      <c r="Z66" s="1058"/>
      <c r="AA66" s="1056" t="s">
        <v>418</v>
      </c>
      <c r="AB66" s="1057"/>
      <c r="AC66" s="1057"/>
      <c r="AD66" s="1057"/>
      <c r="AE66" s="1058"/>
      <c r="AF66" s="1062" t="s">
        <v>419</v>
      </c>
      <c r="AG66" s="1063"/>
      <c r="AH66" s="1063"/>
      <c r="AI66" s="1063"/>
      <c r="AJ66" s="1064"/>
      <c r="AK66" s="1056" t="s">
        <v>420</v>
      </c>
      <c r="AL66" s="1051"/>
      <c r="AM66" s="1051"/>
      <c r="AN66" s="1051"/>
      <c r="AO66" s="1052"/>
      <c r="AP66" s="1056" t="s">
        <v>421</v>
      </c>
      <c r="AQ66" s="1057"/>
      <c r="AR66" s="1057"/>
      <c r="AS66" s="1057"/>
      <c r="AT66" s="1058"/>
      <c r="AU66" s="1056" t="s">
        <v>422</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588</v>
      </c>
      <c r="C68" s="1041"/>
      <c r="D68" s="1041"/>
      <c r="E68" s="1041"/>
      <c r="F68" s="1041"/>
      <c r="G68" s="1041"/>
      <c r="H68" s="1041"/>
      <c r="I68" s="1041"/>
      <c r="J68" s="1041"/>
      <c r="K68" s="1041"/>
      <c r="L68" s="1041"/>
      <c r="M68" s="1041"/>
      <c r="N68" s="1041"/>
      <c r="O68" s="1041"/>
      <c r="P68" s="1042"/>
      <c r="Q68" s="1043">
        <v>15914</v>
      </c>
      <c r="R68" s="1037"/>
      <c r="S68" s="1037"/>
      <c r="T68" s="1037"/>
      <c r="U68" s="1037"/>
      <c r="V68" s="1037">
        <v>15890</v>
      </c>
      <c r="W68" s="1037"/>
      <c r="X68" s="1037"/>
      <c r="Y68" s="1037"/>
      <c r="Z68" s="1037"/>
      <c r="AA68" s="1037">
        <v>24</v>
      </c>
      <c r="AB68" s="1037"/>
      <c r="AC68" s="1037"/>
      <c r="AD68" s="1037"/>
      <c r="AE68" s="1037"/>
      <c r="AF68" s="1037">
        <v>24</v>
      </c>
      <c r="AG68" s="1037"/>
      <c r="AH68" s="1037"/>
      <c r="AI68" s="1037"/>
      <c r="AJ68" s="1037"/>
      <c r="AK68" s="1037">
        <v>82</v>
      </c>
      <c r="AL68" s="1037"/>
      <c r="AM68" s="1037"/>
      <c r="AN68" s="1037"/>
      <c r="AO68" s="1037"/>
      <c r="AP68" s="1037" t="s">
        <v>586</v>
      </c>
      <c r="AQ68" s="1037"/>
      <c r="AR68" s="1037"/>
      <c r="AS68" s="1037"/>
      <c r="AT68" s="1037"/>
      <c r="AU68" s="1037" t="s">
        <v>586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589</v>
      </c>
      <c r="C69" s="1030"/>
      <c r="D69" s="1030"/>
      <c r="E69" s="1030"/>
      <c r="F69" s="1030"/>
      <c r="G69" s="1030"/>
      <c r="H69" s="1030"/>
      <c r="I69" s="1030"/>
      <c r="J69" s="1030"/>
      <c r="K69" s="1030"/>
      <c r="L69" s="1030"/>
      <c r="M69" s="1030"/>
      <c r="N69" s="1030"/>
      <c r="O69" s="1030"/>
      <c r="P69" s="1031"/>
      <c r="Q69" s="1032">
        <v>138</v>
      </c>
      <c r="R69" s="1026"/>
      <c r="S69" s="1026"/>
      <c r="T69" s="1026"/>
      <c r="U69" s="1026"/>
      <c r="V69" s="1026">
        <v>137</v>
      </c>
      <c r="W69" s="1026"/>
      <c r="X69" s="1026"/>
      <c r="Y69" s="1026"/>
      <c r="Z69" s="1026"/>
      <c r="AA69" s="1026">
        <v>1</v>
      </c>
      <c r="AB69" s="1026"/>
      <c r="AC69" s="1026"/>
      <c r="AD69" s="1026"/>
      <c r="AE69" s="1026"/>
      <c r="AF69" s="1026">
        <v>1</v>
      </c>
      <c r="AG69" s="1026"/>
      <c r="AH69" s="1026"/>
      <c r="AI69" s="1026"/>
      <c r="AJ69" s="1026"/>
      <c r="AK69" s="1026">
        <v>26</v>
      </c>
      <c r="AL69" s="1026"/>
      <c r="AM69" s="1026"/>
      <c r="AN69" s="1026"/>
      <c r="AO69" s="1026"/>
      <c r="AP69" s="1026" t="s">
        <v>586</v>
      </c>
      <c r="AQ69" s="1026"/>
      <c r="AR69" s="1026"/>
      <c r="AS69" s="1026"/>
      <c r="AT69" s="1026"/>
      <c r="AU69" s="1026" t="s">
        <v>586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600</v>
      </c>
      <c r="C70" s="1030"/>
      <c r="D70" s="1030"/>
      <c r="E70" s="1030"/>
      <c r="F70" s="1030"/>
      <c r="G70" s="1030"/>
      <c r="H70" s="1030"/>
      <c r="I70" s="1030"/>
      <c r="J70" s="1030"/>
      <c r="K70" s="1030"/>
      <c r="L70" s="1030"/>
      <c r="M70" s="1030"/>
      <c r="N70" s="1030"/>
      <c r="O70" s="1030"/>
      <c r="P70" s="1031"/>
      <c r="Q70" s="1032">
        <v>533</v>
      </c>
      <c r="R70" s="1026"/>
      <c r="S70" s="1026"/>
      <c r="T70" s="1026"/>
      <c r="U70" s="1026"/>
      <c r="V70" s="1026">
        <v>304</v>
      </c>
      <c r="W70" s="1026"/>
      <c r="X70" s="1026"/>
      <c r="Y70" s="1026"/>
      <c r="Z70" s="1026"/>
      <c r="AA70" s="1026">
        <v>228</v>
      </c>
      <c r="AB70" s="1026"/>
      <c r="AC70" s="1026"/>
      <c r="AD70" s="1026"/>
      <c r="AE70" s="1026"/>
      <c r="AF70" s="1026">
        <v>228</v>
      </c>
      <c r="AG70" s="1026"/>
      <c r="AH70" s="1026"/>
      <c r="AI70" s="1026"/>
      <c r="AJ70" s="1026"/>
      <c r="AK70" s="1026" t="s">
        <v>586</v>
      </c>
      <c r="AL70" s="1026"/>
      <c r="AM70" s="1026"/>
      <c r="AN70" s="1026"/>
      <c r="AO70" s="1026"/>
      <c r="AP70" s="1026" t="s">
        <v>586</v>
      </c>
      <c r="AQ70" s="1026"/>
      <c r="AR70" s="1026"/>
      <c r="AS70" s="1026"/>
      <c r="AT70" s="1026"/>
      <c r="AU70" s="1026" t="s">
        <v>586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590</v>
      </c>
      <c r="C71" s="1030"/>
      <c r="D71" s="1030"/>
      <c r="E71" s="1030"/>
      <c r="F71" s="1030"/>
      <c r="G71" s="1030"/>
      <c r="H71" s="1030"/>
      <c r="I71" s="1030"/>
      <c r="J71" s="1030"/>
      <c r="K71" s="1030"/>
      <c r="L71" s="1030"/>
      <c r="M71" s="1030"/>
      <c r="N71" s="1030"/>
      <c r="O71" s="1030"/>
      <c r="P71" s="1031"/>
      <c r="Q71" s="1032">
        <v>977</v>
      </c>
      <c r="R71" s="1026"/>
      <c r="S71" s="1026"/>
      <c r="T71" s="1026"/>
      <c r="U71" s="1026"/>
      <c r="V71" s="1026">
        <v>970</v>
      </c>
      <c r="W71" s="1026"/>
      <c r="X71" s="1026"/>
      <c r="Y71" s="1026"/>
      <c r="Z71" s="1026"/>
      <c r="AA71" s="1026">
        <v>7</v>
      </c>
      <c r="AB71" s="1026"/>
      <c r="AC71" s="1026"/>
      <c r="AD71" s="1026"/>
      <c r="AE71" s="1026"/>
      <c r="AF71" s="1026">
        <v>7</v>
      </c>
      <c r="AG71" s="1026"/>
      <c r="AH71" s="1026"/>
      <c r="AI71" s="1026"/>
      <c r="AJ71" s="1026"/>
      <c r="AK71" s="1026" t="s">
        <v>586</v>
      </c>
      <c r="AL71" s="1026"/>
      <c r="AM71" s="1026"/>
      <c r="AN71" s="1026"/>
      <c r="AO71" s="1026"/>
      <c r="AP71" s="1026" t="s">
        <v>586</v>
      </c>
      <c r="AQ71" s="1026"/>
      <c r="AR71" s="1026"/>
      <c r="AS71" s="1026"/>
      <c r="AT71" s="1026"/>
      <c r="AU71" s="1026" t="s">
        <v>586</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601</v>
      </c>
      <c r="C72" s="1030"/>
      <c r="D72" s="1030"/>
      <c r="E72" s="1030"/>
      <c r="F72" s="1030"/>
      <c r="G72" s="1030"/>
      <c r="H72" s="1030"/>
      <c r="I72" s="1030"/>
      <c r="J72" s="1030"/>
      <c r="K72" s="1030"/>
      <c r="L72" s="1030"/>
      <c r="M72" s="1030"/>
      <c r="N72" s="1030"/>
      <c r="O72" s="1030"/>
      <c r="P72" s="1031"/>
      <c r="Q72" s="1032">
        <v>344041</v>
      </c>
      <c r="R72" s="1026"/>
      <c r="S72" s="1026"/>
      <c r="T72" s="1026"/>
      <c r="U72" s="1026"/>
      <c r="V72" s="1026">
        <v>337196</v>
      </c>
      <c r="W72" s="1026"/>
      <c r="X72" s="1026"/>
      <c r="Y72" s="1026"/>
      <c r="Z72" s="1026"/>
      <c r="AA72" s="1026">
        <v>6844</v>
      </c>
      <c r="AB72" s="1026"/>
      <c r="AC72" s="1026"/>
      <c r="AD72" s="1026"/>
      <c r="AE72" s="1026"/>
      <c r="AF72" s="1026">
        <v>6844</v>
      </c>
      <c r="AG72" s="1026"/>
      <c r="AH72" s="1026"/>
      <c r="AI72" s="1026"/>
      <c r="AJ72" s="1026"/>
      <c r="AK72" s="1026">
        <v>2633</v>
      </c>
      <c r="AL72" s="1026"/>
      <c r="AM72" s="1026"/>
      <c r="AN72" s="1026"/>
      <c r="AO72" s="1026"/>
      <c r="AP72" s="1026" t="s">
        <v>586</v>
      </c>
      <c r="AQ72" s="1026"/>
      <c r="AR72" s="1026"/>
      <c r="AS72" s="1026"/>
      <c r="AT72" s="1026"/>
      <c r="AU72" s="1026" t="s">
        <v>586</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591</v>
      </c>
      <c r="C73" s="1030"/>
      <c r="D73" s="1030"/>
      <c r="E73" s="1030"/>
      <c r="F73" s="1030"/>
      <c r="G73" s="1030"/>
      <c r="H73" s="1030"/>
      <c r="I73" s="1030"/>
      <c r="J73" s="1030"/>
      <c r="K73" s="1030"/>
      <c r="L73" s="1030"/>
      <c r="M73" s="1030"/>
      <c r="N73" s="1030"/>
      <c r="O73" s="1030"/>
      <c r="P73" s="1031"/>
      <c r="Q73" s="1032">
        <v>228</v>
      </c>
      <c r="R73" s="1026"/>
      <c r="S73" s="1026"/>
      <c r="T73" s="1026"/>
      <c r="U73" s="1026"/>
      <c r="V73" s="1026">
        <v>218</v>
      </c>
      <c r="W73" s="1026"/>
      <c r="X73" s="1026"/>
      <c r="Y73" s="1026"/>
      <c r="Z73" s="1026"/>
      <c r="AA73" s="1026">
        <v>10</v>
      </c>
      <c r="AB73" s="1026"/>
      <c r="AC73" s="1026"/>
      <c r="AD73" s="1026"/>
      <c r="AE73" s="1026"/>
      <c r="AF73" s="1026">
        <v>10</v>
      </c>
      <c r="AG73" s="1026"/>
      <c r="AH73" s="1026"/>
      <c r="AI73" s="1026"/>
      <c r="AJ73" s="1026"/>
      <c r="AK73" s="1026" t="s">
        <v>586</v>
      </c>
      <c r="AL73" s="1026"/>
      <c r="AM73" s="1026"/>
      <c r="AN73" s="1026"/>
      <c r="AO73" s="1026"/>
      <c r="AP73" s="1026" t="s">
        <v>586</v>
      </c>
      <c r="AQ73" s="1026"/>
      <c r="AR73" s="1026"/>
      <c r="AS73" s="1026"/>
      <c r="AT73" s="1026"/>
      <c r="AU73" s="1026" t="s">
        <v>586</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592</v>
      </c>
      <c r="C74" s="1030"/>
      <c r="D74" s="1030"/>
      <c r="E74" s="1030"/>
      <c r="F74" s="1030"/>
      <c r="G74" s="1030"/>
      <c r="H74" s="1030"/>
      <c r="I74" s="1030"/>
      <c r="J74" s="1030"/>
      <c r="K74" s="1030"/>
      <c r="L74" s="1030"/>
      <c r="M74" s="1030"/>
      <c r="N74" s="1030"/>
      <c r="O74" s="1030"/>
      <c r="P74" s="1031"/>
      <c r="Q74" s="1032">
        <v>5907</v>
      </c>
      <c r="R74" s="1026"/>
      <c r="S74" s="1026"/>
      <c r="T74" s="1026"/>
      <c r="U74" s="1026"/>
      <c r="V74" s="1026">
        <v>5040</v>
      </c>
      <c r="W74" s="1026"/>
      <c r="X74" s="1026"/>
      <c r="Y74" s="1026"/>
      <c r="Z74" s="1026"/>
      <c r="AA74" s="1026">
        <v>867</v>
      </c>
      <c r="AB74" s="1026"/>
      <c r="AC74" s="1026"/>
      <c r="AD74" s="1026"/>
      <c r="AE74" s="1026"/>
      <c r="AF74" s="1026">
        <v>836</v>
      </c>
      <c r="AG74" s="1026"/>
      <c r="AH74" s="1026"/>
      <c r="AI74" s="1026"/>
      <c r="AJ74" s="1026"/>
      <c r="AK74" s="1026" t="s">
        <v>599</v>
      </c>
      <c r="AL74" s="1026"/>
      <c r="AM74" s="1026"/>
      <c r="AN74" s="1026"/>
      <c r="AO74" s="1026"/>
      <c r="AP74" s="1026">
        <v>1734</v>
      </c>
      <c r="AQ74" s="1026"/>
      <c r="AR74" s="1026"/>
      <c r="AS74" s="1026"/>
      <c r="AT74" s="1026"/>
      <c r="AU74" s="1026">
        <v>388</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387</v>
      </c>
      <c r="B88" s="999" t="s">
        <v>423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7950</v>
      </c>
      <c r="AG88" s="1014"/>
      <c r="AH88" s="1014"/>
      <c r="AI88" s="1014"/>
      <c r="AJ88" s="1014"/>
      <c r="AK88" s="1018"/>
      <c r="AL88" s="1018"/>
      <c r="AM88" s="1018"/>
      <c r="AN88" s="1018"/>
      <c r="AO88" s="1018"/>
      <c r="AP88" s="1014">
        <v>1734</v>
      </c>
      <c r="AQ88" s="1014"/>
      <c r="AR88" s="1014"/>
      <c r="AS88" s="1014"/>
      <c r="AT88" s="1014"/>
      <c r="AU88" s="1014">
        <v>388</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999" t="s">
        <v>424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v>
      </c>
      <c r="CS102" s="1006"/>
      <c r="CT102" s="1006"/>
      <c r="CU102" s="1006"/>
      <c r="CV102" s="1007"/>
      <c r="CW102" s="1005" t="s">
        <v>521</v>
      </c>
      <c r="CX102" s="1006"/>
      <c r="CY102" s="1006"/>
      <c r="CZ102" s="1006"/>
      <c r="DA102" s="1007"/>
      <c r="DB102" s="1005">
        <v>505</v>
      </c>
      <c r="DC102" s="1006"/>
      <c r="DD102" s="1006"/>
      <c r="DE102" s="1006"/>
      <c r="DF102" s="1007"/>
      <c r="DG102" s="1005" t="s">
        <v>521</v>
      </c>
      <c r="DH102" s="1006"/>
      <c r="DI102" s="1006"/>
      <c r="DJ102" s="1006"/>
      <c r="DK102" s="1007"/>
      <c r="DL102" s="1005" t="s">
        <v>521</v>
      </c>
      <c r="DM102" s="1006"/>
      <c r="DN102" s="1006"/>
      <c r="DO102" s="1006"/>
      <c r="DP102" s="1007"/>
      <c r="DQ102" s="1005" t="s">
        <v>521</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432</v>
      </c>
      <c r="AB109" s="949"/>
      <c r="AC109" s="949"/>
      <c r="AD109" s="949"/>
      <c r="AE109" s="950"/>
      <c r="AF109" s="951" t="s">
        <v>305</v>
      </c>
      <c r="AG109" s="949"/>
      <c r="AH109" s="949"/>
      <c r="AI109" s="949"/>
      <c r="AJ109" s="950"/>
      <c r="AK109" s="951" t="s">
        <v>304</v>
      </c>
      <c r="AL109" s="949"/>
      <c r="AM109" s="949"/>
      <c r="AN109" s="949"/>
      <c r="AO109" s="950"/>
      <c r="AP109" s="951" t="s">
        <v>433</v>
      </c>
      <c r="AQ109" s="949"/>
      <c r="AR109" s="949"/>
      <c r="AS109" s="949"/>
      <c r="AT109" s="980"/>
      <c r="AU109" s="948" t="s">
        <v>431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432</v>
      </c>
      <c r="BR109" s="949"/>
      <c r="BS109" s="949"/>
      <c r="BT109" s="949"/>
      <c r="BU109" s="950"/>
      <c r="BV109" s="951" t="s">
        <v>305</v>
      </c>
      <c r="BW109" s="949"/>
      <c r="BX109" s="949"/>
      <c r="BY109" s="949"/>
      <c r="BZ109" s="950"/>
      <c r="CA109" s="951" t="s">
        <v>304</v>
      </c>
      <c r="CB109" s="949"/>
      <c r="CC109" s="949"/>
      <c r="CD109" s="949"/>
      <c r="CE109" s="950"/>
      <c r="CF109" s="987" t="s">
        <v>433</v>
      </c>
      <c r="CG109" s="987"/>
      <c r="CH109" s="987"/>
      <c r="CI109" s="987"/>
      <c r="CJ109" s="987"/>
      <c r="CK109" s="951" t="s">
        <v>434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432</v>
      </c>
      <c r="DH109" s="949"/>
      <c r="DI109" s="949"/>
      <c r="DJ109" s="949"/>
      <c r="DK109" s="950"/>
      <c r="DL109" s="951" t="s">
        <v>305</v>
      </c>
      <c r="DM109" s="949"/>
      <c r="DN109" s="949"/>
      <c r="DO109" s="949"/>
      <c r="DP109" s="950"/>
      <c r="DQ109" s="951" t="s">
        <v>304</v>
      </c>
      <c r="DR109" s="949"/>
      <c r="DS109" s="949"/>
      <c r="DT109" s="949"/>
      <c r="DU109" s="950"/>
      <c r="DV109" s="951" t="s">
        <v>433</v>
      </c>
      <c r="DW109" s="949"/>
      <c r="DX109" s="949"/>
      <c r="DY109" s="949"/>
      <c r="DZ109" s="980"/>
    </row>
    <row r="110" spans="1:131" s="247" customFormat="1" ht="26.25" customHeight="1" x14ac:dyDescent="0.15">
      <c r="A110" s="851" t="s">
        <v>435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1468929</v>
      </c>
      <c r="AB110" s="942"/>
      <c r="AC110" s="942"/>
      <c r="AD110" s="942"/>
      <c r="AE110" s="943"/>
      <c r="AF110" s="944">
        <v>1496503</v>
      </c>
      <c r="AG110" s="942"/>
      <c r="AH110" s="942"/>
      <c r="AI110" s="942"/>
      <c r="AJ110" s="943"/>
      <c r="AK110" s="944">
        <v>1551540</v>
      </c>
      <c r="AL110" s="942"/>
      <c r="AM110" s="942"/>
      <c r="AN110" s="942"/>
      <c r="AO110" s="943"/>
      <c r="AP110" s="945">
        <v>15.9</v>
      </c>
      <c r="AQ110" s="946"/>
      <c r="AR110" s="946"/>
      <c r="AS110" s="946"/>
      <c r="AT110" s="947"/>
      <c r="AU110" s="981" t="s">
        <v>73</v>
      </c>
      <c r="AV110" s="982"/>
      <c r="AW110" s="982"/>
      <c r="AX110" s="982"/>
      <c r="AY110" s="982"/>
      <c r="AZ110" s="907" t="s">
        <v>436</v>
      </c>
      <c r="BA110" s="852"/>
      <c r="BB110" s="852"/>
      <c r="BC110" s="852"/>
      <c r="BD110" s="852"/>
      <c r="BE110" s="852"/>
      <c r="BF110" s="852"/>
      <c r="BG110" s="852"/>
      <c r="BH110" s="852"/>
      <c r="BI110" s="852"/>
      <c r="BJ110" s="852"/>
      <c r="BK110" s="852"/>
      <c r="BL110" s="852"/>
      <c r="BM110" s="852"/>
      <c r="BN110" s="852"/>
      <c r="BO110" s="852"/>
      <c r="BP110" s="853"/>
      <c r="BQ110" s="908">
        <v>17602841</v>
      </c>
      <c r="BR110" s="889"/>
      <c r="BS110" s="889"/>
      <c r="BT110" s="889"/>
      <c r="BU110" s="889"/>
      <c r="BV110" s="889">
        <v>19132432</v>
      </c>
      <c r="BW110" s="889"/>
      <c r="BX110" s="889"/>
      <c r="BY110" s="889"/>
      <c r="BZ110" s="889"/>
      <c r="CA110" s="889">
        <v>19271859</v>
      </c>
      <c r="CB110" s="889"/>
      <c r="CC110" s="889"/>
      <c r="CD110" s="889"/>
      <c r="CE110" s="889"/>
      <c r="CF110" s="913">
        <v>197.7</v>
      </c>
      <c r="CG110" s="914"/>
      <c r="CH110" s="914"/>
      <c r="CI110" s="914"/>
      <c r="CJ110" s="914"/>
      <c r="CK110" s="977" t="s">
        <v>437</v>
      </c>
      <c r="CL110" s="863"/>
      <c r="CM110" s="938" t="s">
        <v>438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129</v>
      </c>
      <c r="DH110" s="889"/>
      <c r="DI110" s="889"/>
      <c r="DJ110" s="889"/>
      <c r="DK110" s="889"/>
      <c r="DL110" s="889" t="s">
        <v>129</v>
      </c>
      <c r="DM110" s="889"/>
      <c r="DN110" s="889"/>
      <c r="DO110" s="889"/>
      <c r="DP110" s="889"/>
      <c r="DQ110" s="889" t="s">
        <v>439</v>
      </c>
      <c r="DR110" s="889"/>
      <c r="DS110" s="889"/>
      <c r="DT110" s="889"/>
      <c r="DU110" s="889"/>
      <c r="DV110" s="890" t="s">
        <v>439</v>
      </c>
      <c r="DW110" s="890"/>
      <c r="DX110" s="890"/>
      <c r="DY110" s="890"/>
      <c r="DZ110" s="891"/>
    </row>
    <row r="111" spans="1:131" s="247" customFormat="1" ht="26.25" customHeight="1" x14ac:dyDescent="0.15">
      <c r="A111" s="818" t="s">
        <v>440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441</v>
      </c>
      <c r="AB111" s="970"/>
      <c r="AC111" s="970"/>
      <c r="AD111" s="970"/>
      <c r="AE111" s="971"/>
      <c r="AF111" s="972" t="s">
        <v>441</v>
      </c>
      <c r="AG111" s="970"/>
      <c r="AH111" s="970"/>
      <c r="AI111" s="970"/>
      <c r="AJ111" s="971"/>
      <c r="AK111" s="972" t="s">
        <v>441</v>
      </c>
      <c r="AL111" s="970"/>
      <c r="AM111" s="970"/>
      <c r="AN111" s="970"/>
      <c r="AO111" s="971"/>
      <c r="AP111" s="973" t="s">
        <v>441</v>
      </c>
      <c r="AQ111" s="974"/>
      <c r="AR111" s="974"/>
      <c r="AS111" s="974"/>
      <c r="AT111" s="975"/>
      <c r="AU111" s="983"/>
      <c r="AV111" s="984"/>
      <c r="AW111" s="984"/>
      <c r="AX111" s="984"/>
      <c r="AY111" s="984"/>
      <c r="AZ111" s="859" t="s">
        <v>442</v>
      </c>
      <c r="BA111" s="794"/>
      <c r="BB111" s="794"/>
      <c r="BC111" s="794"/>
      <c r="BD111" s="794"/>
      <c r="BE111" s="794"/>
      <c r="BF111" s="794"/>
      <c r="BG111" s="794"/>
      <c r="BH111" s="794"/>
      <c r="BI111" s="794"/>
      <c r="BJ111" s="794"/>
      <c r="BK111" s="794"/>
      <c r="BL111" s="794"/>
      <c r="BM111" s="794"/>
      <c r="BN111" s="794"/>
      <c r="BO111" s="794"/>
      <c r="BP111" s="795"/>
      <c r="BQ111" s="860">
        <v>866209</v>
      </c>
      <c r="BR111" s="861"/>
      <c r="BS111" s="861"/>
      <c r="BT111" s="861"/>
      <c r="BU111" s="861"/>
      <c r="BV111" s="861">
        <v>846818</v>
      </c>
      <c r="BW111" s="861"/>
      <c r="BX111" s="861"/>
      <c r="BY111" s="861"/>
      <c r="BZ111" s="861"/>
      <c r="CA111" s="861">
        <v>1387587</v>
      </c>
      <c r="CB111" s="861"/>
      <c r="CC111" s="861"/>
      <c r="CD111" s="861"/>
      <c r="CE111" s="861"/>
      <c r="CF111" s="922">
        <v>14.2</v>
      </c>
      <c r="CG111" s="923"/>
      <c r="CH111" s="923"/>
      <c r="CI111" s="923"/>
      <c r="CJ111" s="923"/>
      <c r="CK111" s="978"/>
      <c r="CL111" s="865"/>
      <c r="CM111" s="868" t="s">
        <v>443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444</v>
      </c>
      <c r="DH111" s="861"/>
      <c r="DI111" s="861"/>
      <c r="DJ111" s="861"/>
      <c r="DK111" s="861"/>
      <c r="DL111" s="861" t="s">
        <v>439</v>
      </c>
      <c r="DM111" s="861"/>
      <c r="DN111" s="861"/>
      <c r="DO111" s="861"/>
      <c r="DP111" s="861"/>
      <c r="DQ111" s="861" t="s">
        <v>439</v>
      </c>
      <c r="DR111" s="861"/>
      <c r="DS111" s="861"/>
      <c r="DT111" s="861"/>
      <c r="DU111" s="861"/>
      <c r="DV111" s="838" t="s">
        <v>444</v>
      </c>
      <c r="DW111" s="838"/>
      <c r="DX111" s="838"/>
      <c r="DY111" s="838"/>
      <c r="DZ111" s="839"/>
    </row>
    <row r="112" spans="1:131" s="247" customFormat="1" ht="26.25" customHeight="1" x14ac:dyDescent="0.15">
      <c r="A112" s="963" t="s">
        <v>445</v>
      </c>
      <c r="B112" s="964"/>
      <c r="C112" s="794" t="s">
        <v>446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447</v>
      </c>
      <c r="AB112" s="824"/>
      <c r="AC112" s="824"/>
      <c r="AD112" s="824"/>
      <c r="AE112" s="825"/>
      <c r="AF112" s="826" t="s">
        <v>439</v>
      </c>
      <c r="AG112" s="824"/>
      <c r="AH112" s="824"/>
      <c r="AI112" s="824"/>
      <c r="AJ112" s="825"/>
      <c r="AK112" s="826" t="s">
        <v>439</v>
      </c>
      <c r="AL112" s="824"/>
      <c r="AM112" s="824"/>
      <c r="AN112" s="824"/>
      <c r="AO112" s="825"/>
      <c r="AP112" s="871" t="s">
        <v>444</v>
      </c>
      <c r="AQ112" s="872"/>
      <c r="AR112" s="872"/>
      <c r="AS112" s="872"/>
      <c r="AT112" s="873"/>
      <c r="AU112" s="983"/>
      <c r="AV112" s="984"/>
      <c r="AW112" s="984"/>
      <c r="AX112" s="984"/>
      <c r="AY112" s="984"/>
      <c r="AZ112" s="859" t="s">
        <v>448</v>
      </c>
      <c r="BA112" s="794"/>
      <c r="BB112" s="794"/>
      <c r="BC112" s="794"/>
      <c r="BD112" s="794"/>
      <c r="BE112" s="794"/>
      <c r="BF112" s="794"/>
      <c r="BG112" s="794"/>
      <c r="BH112" s="794"/>
      <c r="BI112" s="794"/>
      <c r="BJ112" s="794"/>
      <c r="BK112" s="794"/>
      <c r="BL112" s="794"/>
      <c r="BM112" s="794"/>
      <c r="BN112" s="794"/>
      <c r="BO112" s="794"/>
      <c r="BP112" s="795"/>
      <c r="BQ112" s="860">
        <v>8177414</v>
      </c>
      <c r="BR112" s="861"/>
      <c r="BS112" s="861"/>
      <c r="BT112" s="861"/>
      <c r="BU112" s="861"/>
      <c r="BV112" s="861">
        <v>9836534</v>
      </c>
      <c r="BW112" s="861"/>
      <c r="BX112" s="861"/>
      <c r="BY112" s="861"/>
      <c r="BZ112" s="861"/>
      <c r="CA112" s="861">
        <v>9608485</v>
      </c>
      <c r="CB112" s="861"/>
      <c r="CC112" s="861"/>
      <c r="CD112" s="861"/>
      <c r="CE112" s="861"/>
      <c r="CF112" s="922">
        <v>98.6</v>
      </c>
      <c r="CG112" s="923"/>
      <c r="CH112" s="923"/>
      <c r="CI112" s="923"/>
      <c r="CJ112" s="923"/>
      <c r="CK112" s="978"/>
      <c r="CL112" s="865"/>
      <c r="CM112" s="868" t="s">
        <v>449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v>828069</v>
      </c>
      <c r="DH112" s="861"/>
      <c r="DI112" s="861"/>
      <c r="DJ112" s="861"/>
      <c r="DK112" s="861"/>
      <c r="DL112" s="861">
        <v>828069</v>
      </c>
      <c r="DM112" s="861"/>
      <c r="DN112" s="861"/>
      <c r="DO112" s="861"/>
      <c r="DP112" s="861"/>
      <c r="DQ112" s="861">
        <v>1380536</v>
      </c>
      <c r="DR112" s="861"/>
      <c r="DS112" s="861"/>
      <c r="DT112" s="861"/>
      <c r="DU112" s="861"/>
      <c r="DV112" s="838">
        <v>14.2</v>
      </c>
      <c r="DW112" s="838"/>
      <c r="DX112" s="838"/>
      <c r="DY112" s="838"/>
      <c r="DZ112" s="839"/>
    </row>
    <row r="113" spans="1:130" s="247" customFormat="1" ht="26.25" customHeight="1" x14ac:dyDescent="0.15">
      <c r="A113" s="965"/>
      <c r="B113" s="966"/>
      <c r="C113" s="794" t="s">
        <v>450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534943</v>
      </c>
      <c r="AB113" s="970"/>
      <c r="AC113" s="970"/>
      <c r="AD113" s="970"/>
      <c r="AE113" s="971"/>
      <c r="AF113" s="972">
        <v>556437</v>
      </c>
      <c r="AG113" s="970"/>
      <c r="AH113" s="970"/>
      <c r="AI113" s="970"/>
      <c r="AJ113" s="971"/>
      <c r="AK113" s="972">
        <v>585078</v>
      </c>
      <c r="AL113" s="970"/>
      <c r="AM113" s="970"/>
      <c r="AN113" s="970"/>
      <c r="AO113" s="971"/>
      <c r="AP113" s="973">
        <v>6</v>
      </c>
      <c r="AQ113" s="974"/>
      <c r="AR113" s="974"/>
      <c r="AS113" s="974"/>
      <c r="AT113" s="975"/>
      <c r="AU113" s="983"/>
      <c r="AV113" s="984"/>
      <c r="AW113" s="984"/>
      <c r="AX113" s="984"/>
      <c r="AY113" s="984"/>
      <c r="AZ113" s="859" t="s">
        <v>451</v>
      </c>
      <c r="BA113" s="794"/>
      <c r="BB113" s="794"/>
      <c r="BC113" s="794"/>
      <c r="BD113" s="794"/>
      <c r="BE113" s="794"/>
      <c r="BF113" s="794"/>
      <c r="BG113" s="794"/>
      <c r="BH113" s="794"/>
      <c r="BI113" s="794"/>
      <c r="BJ113" s="794"/>
      <c r="BK113" s="794"/>
      <c r="BL113" s="794"/>
      <c r="BM113" s="794"/>
      <c r="BN113" s="794"/>
      <c r="BO113" s="794"/>
      <c r="BP113" s="795"/>
      <c r="BQ113" s="860">
        <v>642589</v>
      </c>
      <c r="BR113" s="861"/>
      <c r="BS113" s="861"/>
      <c r="BT113" s="861"/>
      <c r="BU113" s="861"/>
      <c r="BV113" s="861">
        <v>453539</v>
      </c>
      <c r="BW113" s="861"/>
      <c r="BX113" s="861"/>
      <c r="BY113" s="861"/>
      <c r="BZ113" s="861"/>
      <c r="CA113" s="861">
        <v>388474</v>
      </c>
      <c r="CB113" s="861"/>
      <c r="CC113" s="861"/>
      <c r="CD113" s="861"/>
      <c r="CE113" s="861"/>
      <c r="CF113" s="922">
        <v>4</v>
      </c>
      <c r="CG113" s="923"/>
      <c r="CH113" s="923"/>
      <c r="CI113" s="923"/>
      <c r="CJ113" s="923"/>
      <c r="CK113" s="978"/>
      <c r="CL113" s="865"/>
      <c r="CM113" s="868" t="s">
        <v>452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v>2098</v>
      </c>
      <c r="DH113" s="824"/>
      <c r="DI113" s="824"/>
      <c r="DJ113" s="824"/>
      <c r="DK113" s="825"/>
      <c r="DL113" s="826" t="s">
        <v>444</v>
      </c>
      <c r="DM113" s="824"/>
      <c r="DN113" s="824"/>
      <c r="DO113" s="824"/>
      <c r="DP113" s="825"/>
      <c r="DQ113" s="826" t="s">
        <v>444</v>
      </c>
      <c r="DR113" s="824"/>
      <c r="DS113" s="824"/>
      <c r="DT113" s="824"/>
      <c r="DU113" s="825"/>
      <c r="DV113" s="871" t="s">
        <v>439</v>
      </c>
      <c r="DW113" s="872"/>
      <c r="DX113" s="872"/>
      <c r="DY113" s="872"/>
      <c r="DZ113" s="873"/>
    </row>
    <row r="114" spans="1:130" s="247" customFormat="1" ht="26.25" customHeight="1" x14ac:dyDescent="0.15">
      <c r="A114" s="965"/>
      <c r="B114" s="966"/>
      <c r="C114" s="794" t="s">
        <v>453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164925</v>
      </c>
      <c r="AB114" s="824"/>
      <c r="AC114" s="824"/>
      <c r="AD114" s="824"/>
      <c r="AE114" s="825"/>
      <c r="AF114" s="826">
        <v>111578</v>
      </c>
      <c r="AG114" s="824"/>
      <c r="AH114" s="824"/>
      <c r="AI114" s="824"/>
      <c r="AJ114" s="825"/>
      <c r="AK114" s="826">
        <v>71715</v>
      </c>
      <c r="AL114" s="824"/>
      <c r="AM114" s="824"/>
      <c r="AN114" s="824"/>
      <c r="AO114" s="825"/>
      <c r="AP114" s="871">
        <v>0.7</v>
      </c>
      <c r="AQ114" s="872"/>
      <c r="AR114" s="872"/>
      <c r="AS114" s="872"/>
      <c r="AT114" s="873"/>
      <c r="AU114" s="983"/>
      <c r="AV114" s="984"/>
      <c r="AW114" s="984"/>
      <c r="AX114" s="984"/>
      <c r="AY114" s="984"/>
      <c r="AZ114" s="859" t="s">
        <v>454</v>
      </c>
      <c r="BA114" s="794"/>
      <c r="BB114" s="794"/>
      <c r="BC114" s="794"/>
      <c r="BD114" s="794"/>
      <c r="BE114" s="794"/>
      <c r="BF114" s="794"/>
      <c r="BG114" s="794"/>
      <c r="BH114" s="794"/>
      <c r="BI114" s="794"/>
      <c r="BJ114" s="794"/>
      <c r="BK114" s="794"/>
      <c r="BL114" s="794"/>
      <c r="BM114" s="794"/>
      <c r="BN114" s="794"/>
      <c r="BO114" s="794"/>
      <c r="BP114" s="795"/>
      <c r="BQ114" s="860">
        <v>3979415</v>
      </c>
      <c r="BR114" s="861"/>
      <c r="BS114" s="861"/>
      <c r="BT114" s="861"/>
      <c r="BU114" s="861"/>
      <c r="BV114" s="861">
        <v>3763534</v>
      </c>
      <c r="BW114" s="861"/>
      <c r="BX114" s="861"/>
      <c r="BY114" s="861"/>
      <c r="BZ114" s="861"/>
      <c r="CA114" s="861">
        <v>3762328</v>
      </c>
      <c r="CB114" s="861"/>
      <c r="CC114" s="861"/>
      <c r="CD114" s="861"/>
      <c r="CE114" s="861"/>
      <c r="CF114" s="922">
        <v>38.6</v>
      </c>
      <c r="CG114" s="923"/>
      <c r="CH114" s="923"/>
      <c r="CI114" s="923"/>
      <c r="CJ114" s="923"/>
      <c r="CK114" s="978"/>
      <c r="CL114" s="865"/>
      <c r="CM114" s="868" t="s">
        <v>455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444</v>
      </c>
      <c r="DH114" s="824"/>
      <c r="DI114" s="824"/>
      <c r="DJ114" s="824"/>
      <c r="DK114" s="825"/>
      <c r="DL114" s="826" t="s">
        <v>444</v>
      </c>
      <c r="DM114" s="824"/>
      <c r="DN114" s="824"/>
      <c r="DO114" s="824"/>
      <c r="DP114" s="825"/>
      <c r="DQ114" s="826" t="s">
        <v>447</v>
      </c>
      <c r="DR114" s="824"/>
      <c r="DS114" s="824"/>
      <c r="DT114" s="824"/>
      <c r="DU114" s="825"/>
      <c r="DV114" s="871" t="s">
        <v>447</v>
      </c>
      <c r="DW114" s="872"/>
      <c r="DX114" s="872"/>
      <c r="DY114" s="872"/>
      <c r="DZ114" s="873"/>
    </row>
    <row r="115" spans="1:130" s="247" customFormat="1" ht="26.25" customHeight="1" x14ac:dyDescent="0.15">
      <c r="A115" s="965"/>
      <c r="B115" s="966"/>
      <c r="C115" s="794" t="s">
        <v>456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108872</v>
      </c>
      <c r="AB115" s="970"/>
      <c r="AC115" s="970"/>
      <c r="AD115" s="970"/>
      <c r="AE115" s="971"/>
      <c r="AF115" s="972">
        <v>116153</v>
      </c>
      <c r="AG115" s="970"/>
      <c r="AH115" s="970"/>
      <c r="AI115" s="970"/>
      <c r="AJ115" s="971"/>
      <c r="AK115" s="972">
        <v>107906</v>
      </c>
      <c r="AL115" s="970"/>
      <c r="AM115" s="970"/>
      <c r="AN115" s="970"/>
      <c r="AO115" s="971"/>
      <c r="AP115" s="973">
        <v>1.1000000000000001</v>
      </c>
      <c r="AQ115" s="974"/>
      <c r="AR115" s="974"/>
      <c r="AS115" s="974"/>
      <c r="AT115" s="975"/>
      <c r="AU115" s="983"/>
      <c r="AV115" s="984"/>
      <c r="AW115" s="984"/>
      <c r="AX115" s="984"/>
      <c r="AY115" s="984"/>
      <c r="AZ115" s="859" t="s">
        <v>457</v>
      </c>
      <c r="BA115" s="794"/>
      <c r="BB115" s="794"/>
      <c r="BC115" s="794"/>
      <c r="BD115" s="794"/>
      <c r="BE115" s="794"/>
      <c r="BF115" s="794"/>
      <c r="BG115" s="794"/>
      <c r="BH115" s="794"/>
      <c r="BI115" s="794"/>
      <c r="BJ115" s="794"/>
      <c r="BK115" s="794"/>
      <c r="BL115" s="794"/>
      <c r="BM115" s="794"/>
      <c r="BN115" s="794"/>
      <c r="BO115" s="794"/>
      <c r="BP115" s="795"/>
      <c r="BQ115" s="860">
        <v>169947</v>
      </c>
      <c r="BR115" s="861"/>
      <c r="BS115" s="861"/>
      <c r="BT115" s="861"/>
      <c r="BU115" s="861"/>
      <c r="BV115" s="861">
        <v>3687</v>
      </c>
      <c r="BW115" s="861"/>
      <c r="BX115" s="861"/>
      <c r="BY115" s="861"/>
      <c r="BZ115" s="861"/>
      <c r="CA115" s="861">
        <v>2262</v>
      </c>
      <c r="CB115" s="861"/>
      <c r="CC115" s="861"/>
      <c r="CD115" s="861"/>
      <c r="CE115" s="861"/>
      <c r="CF115" s="922">
        <v>0</v>
      </c>
      <c r="CG115" s="923"/>
      <c r="CH115" s="923"/>
      <c r="CI115" s="923"/>
      <c r="CJ115" s="923"/>
      <c r="CK115" s="978"/>
      <c r="CL115" s="865"/>
      <c r="CM115" s="859" t="s">
        <v>458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444</v>
      </c>
      <c r="DH115" s="824"/>
      <c r="DI115" s="824"/>
      <c r="DJ115" s="824"/>
      <c r="DK115" s="825"/>
      <c r="DL115" s="826" t="s">
        <v>444</v>
      </c>
      <c r="DM115" s="824"/>
      <c r="DN115" s="824"/>
      <c r="DO115" s="824"/>
      <c r="DP115" s="825"/>
      <c r="DQ115" s="826" t="s">
        <v>439</v>
      </c>
      <c r="DR115" s="824"/>
      <c r="DS115" s="824"/>
      <c r="DT115" s="824"/>
      <c r="DU115" s="825"/>
      <c r="DV115" s="871" t="s">
        <v>447</v>
      </c>
      <c r="DW115" s="872"/>
      <c r="DX115" s="872"/>
      <c r="DY115" s="872"/>
      <c r="DZ115" s="873"/>
    </row>
    <row r="116" spans="1:130" s="247" customFormat="1" ht="26.25" customHeight="1" x14ac:dyDescent="0.15">
      <c r="A116" s="967"/>
      <c r="B116" s="968"/>
      <c r="C116" s="927" t="s">
        <v>459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444</v>
      </c>
      <c r="AB116" s="824"/>
      <c r="AC116" s="824"/>
      <c r="AD116" s="824"/>
      <c r="AE116" s="825"/>
      <c r="AF116" s="826" t="s">
        <v>444</v>
      </c>
      <c r="AG116" s="824"/>
      <c r="AH116" s="824"/>
      <c r="AI116" s="824"/>
      <c r="AJ116" s="825"/>
      <c r="AK116" s="826" t="s">
        <v>439</v>
      </c>
      <c r="AL116" s="824"/>
      <c r="AM116" s="824"/>
      <c r="AN116" s="824"/>
      <c r="AO116" s="825"/>
      <c r="AP116" s="871" t="s">
        <v>444</v>
      </c>
      <c r="AQ116" s="872"/>
      <c r="AR116" s="872"/>
      <c r="AS116" s="872"/>
      <c r="AT116" s="873"/>
      <c r="AU116" s="983"/>
      <c r="AV116" s="984"/>
      <c r="AW116" s="984"/>
      <c r="AX116" s="984"/>
      <c r="AY116" s="984"/>
      <c r="AZ116" s="910" t="s">
        <v>460</v>
      </c>
      <c r="BA116" s="911"/>
      <c r="BB116" s="911"/>
      <c r="BC116" s="911"/>
      <c r="BD116" s="911"/>
      <c r="BE116" s="911"/>
      <c r="BF116" s="911"/>
      <c r="BG116" s="911"/>
      <c r="BH116" s="911"/>
      <c r="BI116" s="911"/>
      <c r="BJ116" s="911"/>
      <c r="BK116" s="911"/>
      <c r="BL116" s="911"/>
      <c r="BM116" s="911"/>
      <c r="BN116" s="911"/>
      <c r="BO116" s="911"/>
      <c r="BP116" s="912"/>
      <c r="BQ116" s="860" t="s">
        <v>447</v>
      </c>
      <c r="BR116" s="861"/>
      <c r="BS116" s="861"/>
      <c r="BT116" s="861"/>
      <c r="BU116" s="861"/>
      <c r="BV116" s="861" t="s">
        <v>447</v>
      </c>
      <c r="BW116" s="861"/>
      <c r="BX116" s="861"/>
      <c r="BY116" s="861"/>
      <c r="BZ116" s="861"/>
      <c r="CA116" s="861" t="s">
        <v>444</v>
      </c>
      <c r="CB116" s="861"/>
      <c r="CC116" s="861"/>
      <c r="CD116" s="861"/>
      <c r="CE116" s="861"/>
      <c r="CF116" s="922" t="s">
        <v>447</v>
      </c>
      <c r="CG116" s="923"/>
      <c r="CH116" s="923"/>
      <c r="CI116" s="923"/>
      <c r="CJ116" s="923"/>
      <c r="CK116" s="978"/>
      <c r="CL116" s="865"/>
      <c r="CM116" s="868" t="s">
        <v>461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444</v>
      </c>
      <c r="DH116" s="824"/>
      <c r="DI116" s="824"/>
      <c r="DJ116" s="824"/>
      <c r="DK116" s="825"/>
      <c r="DL116" s="826" t="s">
        <v>447</v>
      </c>
      <c r="DM116" s="824"/>
      <c r="DN116" s="824"/>
      <c r="DO116" s="824"/>
      <c r="DP116" s="825"/>
      <c r="DQ116" s="826" t="s">
        <v>447</v>
      </c>
      <c r="DR116" s="824"/>
      <c r="DS116" s="824"/>
      <c r="DT116" s="824"/>
      <c r="DU116" s="825"/>
      <c r="DV116" s="871" t="s">
        <v>444</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462</v>
      </c>
      <c r="Z117" s="950"/>
      <c r="AA117" s="955">
        <v>2277669</v>
      </c>
      <c r="AB117" s="956"/>
      <c r="AC117" s="956"/>
      <c r="AD117" s="956"/>
      <c r="AE117" s="957"/>
      <c r="AF117" s="958">
        <v>2280671</v>
      </c>
      <c r="AG117" s="956"/>
      <c r="AH117" s="956"/>
      <c r="AI117" s="956"/>
      <c r="AJ117" s="957"/>
      <c r="AK117" s="958">
        <v>2316239</v>
      </c>
      <c r="AL117" s="956"/>
      <c r="AM117" s="956"/>
      <c r="AN117" s="956"/>
      <c r="AO117" s="957"/>
      <c r="AP117" s="959"/>
      <c r="AQ117" s="960"/>
      <c r="AR117" s="960"/>
      <c r="AS117" s="960"/>
      <c r="AT117" s="961"/>
      <c r="AU117" s="983"/>
      <c r="AV117" s="984"/>
      <c r="AW117" s="984"/>
      <c r="AX117" s="984"/>
      <c r="AY117" s="984"/>
      <c r="AZ117" s="910" t="s">
        <v>463</v>
      </c>
      <c r="BA117" s="911"/>
      <c r="BB117" s="911"/>
      <c r="BC117" s="911"/>
      <c r="BD117" s="911"/>
      <c r="BE117" s="911"/>
      <c r="BF117" s="911"/>
      <c r="BG117" s="911"/>
      <c r="BH117" s="911"/>
      <c r="BI117" s="911"/>
      <c r="BJ117" s="911"/>
      <c r="BK117" s="911"/>
      <c r="BL117" s="911"/>
      <c r="BM117" s="911"/>
      <c r="BN117" s="911"/>
      <c r="BO117" s="911"/>
      <c r="BP117" s="912"/>
      <c r="BQ117" s="860" t="s">
        <v>464</v>
      </c>
      <c r="BR117" s="861"/>
      <c r="BS117" s="861"/>
      <c r="BT117" s="861"/>
      <c r="BU117" s="861"/>
      <c r="BV117" s="861" t="s">
        <v>439</v>
      </c>
      <c r="BW117" s="861"/>
      <c r="BX117" s="861"/>
      <c r="BY117" s="861"/>
      <c r="BZ117" s="861"/>
      <c r="CA117" s="861" t="s">
        <v>439</v>
      </c>
      <c r="CB117" s="861"/>
      <c r="CC117" s="861"/>
      <c r="CD117" s="861"/>
      <c r="CE117" s="861"/>
      <c r="CF117" s="922" t="s">
        <v>465</v>
      </c>
      <c r="CG117" s="923"/>
      <c r="CH117" s="923"/>
      <c r="CI117" s="923"/>
      <c r="CJ117" s="923"/>
      <c r="CK117" s="978"/>
      <c r="CL117" s="865"/>
      <c r="CM117" s="868" t="s">
        <v>466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465</v>
      </c>
      <c r="DH117" s="824"/>
      <c r="DI117" s="824"/>
      <c r="DJ117" s="824"/>
      <c r="DK117" s="825"/>
      <c r="DL117" s="826" t="s">
        <v>467</v>
      </c>
      <c r="DM117" s="824"/>
      <c r="DN117" s="824"/>
      <c r="DO117" s="824"/>
      <c r="DP117" s="825"/>
      <c r="DQ117" s="826" t="s">
        <v>467</v>
      </c>
      <c r="DR117" s="824"/>
      <c r="DS117" s="824"/>
      <c r="DT117" s="824"/>
      <c r="DU117" s="825"/>
      <c r="DV117" s="871" t="s">
        <v>465</v>
      </c>
      <c r="DW117" s="872"/>
      <c r="DX117" s="872"/>
      <c r="DY117" s="872"/>
      <c r="DZ117" s="873"/>
    </row>
    <row r="118" spans="1:130" s="247" customFormat="1" ht="26.25" customHeight="1" x14ac:dyDescent="0.15">
      <c r="A118" s="948" t="s">
        <v>434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432</v>
      </c>
      <c r="AB118" s="949"/>
      <c r="AC118" s="949"/>
      <c r="AD118" s="949"/>
      <c r="AE118" s="950"/>
      <c r="AF118" s="951" t="s">
        <v>305</v>
      </c>
      <c r="AG118" s="949"/>
      <c r="AH118" s="949"/>
      <c r="AI118" s="949"/>
      <c r="AJ118" s="950"/>
      <c r="AK118" s="951" t="s">
        <v>304</v>
      </c>
      <c r="AL118" s="949"/>
      <c r="AM118" s="949"/>
      <c r="AN118" s="949"/>
      <c r="AO118" s="950"/>
      <c r="AP118" s="952" t="s">
        <v>433</v>
      </c>
      <c r="AQ118" s="953"/>
      <c r="AR118" s="953"/>
      <c r="AS118" s="953"/>
      <c r="AT118" s="954"/>
      <c r="AU118" s="983"/>
      <c r="AV118" s="984"/>
      <c r="AW118" s="984"/>
      <c r="AX118" s="984"/>
      <c r="AY118" s="984"/>
      <c r="AZ118" s="926" t="s">
        <v>468</v>
      </c>
      <c r="BA118" s="927"/>
      <c r="BB118" s="927"/>
      <c r="BC118" s="927"/>
      <c r="BD118" s="927"/>
      <c r="BE118" s="927"/>
      <c r="BF118" s="927"/>
      <c r="BG118" s="927"/>
      <c r="BH118" s="927"/>
      <c r="BI118" s="927"/>
      <c r="BJ118" s="927"/>
      <c r="BK118" s="927"/>
      <c r="BL118" s="927"/>
      <c r="BM118" s="927"/>
      <c r="BN118" s="927"/>
      <c r="BO118" s="927"/>
      <c r="BP118" s="928"/>
      <c r="BQ118" s="929" t="s">
        <v>467</v>
      </c>
      <c r="BR118" s="892"/>
      <c r="BS118" s="892"/>
      <c r="BT118" s="892"/>
      <c r="BU118" s="892"/>
      <c r="BV118" s="892" t="s">
        <v>469</v>
      </c>
      <c r="BW118" s="892"/>
      <c r="BX118" s="892"/>
      <c r="BY118" s="892"/>
      <c r="BZ118" s="892"/>
      <c r="CA118" s="892" t="s">
        <v>465</v>
      </c>
      <c r="CB118" s="892"/>
      <c r="CC118" s="892"/>
      <c r="CD118" s="892"/>
      <c r="CE118" s="892"/>
      <c r="CF118" s="922" t="s">
        <v>467</v>
      </c>
      <c r="CG118" s="923"/>
      <c r="CH118" s="923"/>
      <c r="CI118" s="923"/>
      <c r="CJ118" s="923"/>
      <c r="CK118" s="978"/>
      <c r="CL118" s="865"/>
      <c r="CM118" s="868" t="s">
        <v>470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464</v>
      </c>
      <c r="DH118" s="824"/>
      <c r="DI118" s="824"/>
      <c r="DJ118" s="824"/>
      <c r="DK118" s="825"/>
      <c r="DL118" s="826" t="s">
        <v>439</v>
      </c>
      <c r="DM118" s="824"/>
      <c r="DN118" s="824"/>
      <c r="DO118" s="824"/>
      <c r="DP118" s="825"/>
      <c r="DQ118" s="826" t="s">
        <v>439</v>
      </c>
      <c r="DR118" s="824"/>
      <c r="DS118" s="824"/>
      <c r="DT118" s="824"/>
      <c r="DU118" s="825"/>
      <c r="DV118" s="871" t="s">
        <v>439</v>
      </c>
      <c r="DW118" s="872"/>
      <c r="DX118" s="872"/>
      <c r="DY118" s="872"/>
      <c r="DZ118" s="873"/>
    </row>
    <row r="119" spans="1:130" s="247" customFormat="1" ht="26.25" customHeight="1" x14ac:dyDescent="0.15">
      <c r="A119" s="862" t="s">
        <v>437</v>
      </c>
      <c r="B119" s="863"/>
      <c r="C119" s="938" t="s">
        <v>438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464</v>
      </c>
      <c r="AB119" s="942"/>
      <c r="AC119" s="942"/>
      <c r="AD119" s="942"/>
      <c r="AE119" s="943"/>
      <c r="AF119" s="944" t="s">
        <v>467</v>
      </c>
      <c r="AG119" s="942"/>
      <c r="AH119" s="942"/>
      <c r="AI119" s="942"/>
      <c r="AJ119" s="943"/>
      <c r="AK119" s="944" t="s">
        <v>465</v>
      </c>
      <c r="AL119" s="942"/>
      <c r="AM119" s="942"/>
      <c r="AN119" s="942"/>
      <c r="AO119" s="943"/>
      <c r="AP119" s="945" t="s">
        <v>467</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471</v>
      </c>
      <c r="BP119" s="925"/>
      <c r="BQ119" s="929">
        <v>31438415</v>
      </c>
      <c r="BR119" s="892"/>
      <c r="BS119" s="892"/>
      <c r="BT119" s="892"/>
      <c r="BU119" s="892"/>
      <c r="BV119" s="892">
        <v>34036544</v>
      </c>
      <c r="BW119" s="892"/>
      <c r="BX119" s="892"/>
      <c r="BY119" s="892"/>
      <c r="BZ119" s="892"/>
      <c r="CA119" s="892">
        <v>34420995</v>
      </c>
      <c r="CB119" s="892"/>
      <c r="CC119" s="892"/>
      <c r="CD119" s="892"/>
      <c r="CE119" s="892"/>
      <c r="CF119" s="790"/>
      <c r="CG119" s="791"/>
      <c r="CH119" s="791"/>
      <c r="CI119" s="791"/>
      <c r="CJ119" s="881"/>
      <c r="CK119" s="979"/>
      <c r="CL119" s="867"/>
      <c r="CM119" s="885" t="s">
        <v>472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36042</v>
      </c>
      <c r="DH119" s="807"/>
      <c r="DI119" s="807"/>
      <c r="DJ119" s="807"/>
      <c r="DK119" s="808"/>
      <c r="DL119" s="809">
        <v>18749</v>
      </c>
      <c r="DM119" s="807"/>
      <c r="DN119" s="807"/>
      <c r="DO119" s="807"/>
      <c r="DP119" s="808"/>
      <c r="DQ119" s="809">
        <v>7051</v>
      </c>
      <c r="DR119" s="807"/>
      <c r="DS119" s="807"/>
      <c r="DT119" s="807"/>
      <c r="DU119" s="808"/>
      <c r="DV119" s="895">
        <v>0.1</v>
      </c>
      <c r="DW119" s="896"/>
      <c r="DX119" s="896"/>
      <c r="DY119" s="896"/>
      <c r="DZ119" s="897"/>
    </row>
    <row r="120" spans="1:130" s="247" customFormat="1" ht="26.25" customHeight="1" x14ac:dyDescent="0.15">
      <c r="A120" s="864"/>
      <c r="B120" s="865"/>
      <c r="C120" s="868" t="s">
        <v>443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469</v>
      </c>
      <c r="AB120" s="824"/>
      <c r="AC120" s="824"/>
      <c r="AD120" s="824"/>
      <c r="AE120" s="825"/>
      <c r="AF120" s="826" t="s">
        <v>439</v>
      </c>
      <c r="AG120" s="824"/>
      <c r="AH120" s="824"/>
      <c r="AI120" s="824"/>
      <c r="AJ120" s="825"/>
      <c r="AK120" s="826" t="s">
        <v>129</v>
      </c>
      <c r="AL120" s="824"/>
      <c r="AM120" s="824"/>
      <c r="AN120" s="824"/>
      <c r="AO120" s="825"/>
      <c r="AP120" s="871" t="s">
        <v>439</v>
      </c>
      <c r="AQ120" s="872"/>
      <c r="AR120" s="872"/>
      <c r="AS120" s="872"/>
      <c r="AT120" s="873"/>
      <c r="AU120" s="930" t="s">
        <v>473</v>
      </c>
      <c r="AV120" s="931"/>
      <c r="AW120" s="931"/>
      <c r="AX120" s="931"/>
      <c r="AY120" s="932"/>
      <c r="AZ120" s="907" t="s">
        <v>474</v>
      </c>
      <c r="BA120" s="852"/>
      <c r="BB120" s="852"/>
      <c r="BC120" s="852"/>
      <c r="BD120" s="852"/>
      <c r="BE120" s="852"/>
      <c r="BF120" s="852"/>
      <c r="BG120" s="852"/>
      <c r="BH120" s="852"/>
      <c r="BI120" s="852"/>
      <c r="BJ120" s="852"/>
      <c r="BK120" s="852"/>
      <c r="BL120" s="852"/>
      <c r="BM120" s="852"/>
      <c r="BN120" s="852"/>
      <c r="BO120" s="852"/>
      <c r="BP120" s="853"/>
      <c r="BQ120" s="908">
        <v>5963558</v>
      </c>
      <c r="BR120" s="889"/>
      <c r="BS120" s="889"/>
      <c r="BT120" s="889"/>
      <c r="BU120" s="889"/>
      <c r="BV120" s="889">
        <v>6787524</v>
      </c>
      <c r="BW120" s="889"/>
      <c r="BX120" s="889"/>
      <c r="BY120" s="889"/>
      <c r="BZ120" s="889"/>
      <c r="CA120" s="889">
        <v>6944388</v>
      </c>
      <c r="CB120" s="889"/>
      <c r="CC120" s="889"/>
      <c r="CD120" s="889"/>
      <c r="CE120" s="889"/>
      <c r="CF120" s="913">
        <v>71.2</v>
      </c>
      <c r="CG120" s="914"/>
      <c r="CH120" s="914"/>
      <c r="CI120" s="914"/>
      <c r="CJ120" s="914"/>
      <c r="CK120" s="915" t="s">
        <v>475</v>
      </c>
      <c r="CL120" s="899"/>
      <c r="CM120" s="899"/>
      <c r="CN120" s="899"/>
      <c r="CO120" s="900"/>
      <c r="CP120" s="919" t="s">
        <v>476</v>
      </c>
      <c r="CQ120" s="920"/>
      <c r="CR120" s="920"/>
      <c r="CS120" s="920"/>
      <c r="CT120" s="920"/>
      <c r="CU120" s="920"/>
      <c r="CV120" s="920"/>
      <c r="CW120" s="920"/>
      <c r="CX120" s="920"/>
      <c r="CY120" s="920"/>
      <c r="CZ120" s="920"/>
      <c r="DA120" s="920"/>
      <c r="DB120" s="920"/>
      <c r="DC120" s="920"/>
      <c r="DD120" s="920"/>
      <c r="DE120" s="920"/>
      <c r="DF120" s="921"/>
      <c r="DG120" s="908">
        <v>4942362</v>
      </c>
      <c r="DH120" s="889"/>
      <c r="DI120" s="889"/>
      <c r="DJ120" s="889"/>
      <c r="DK120" s="889"/>
      <c r="DL120" s="889">
        <v>4730350</v>
      </c>
      <c r="DM120" s="889"/>
      <c r="DN120" s="889"/>
      <c r="DO120" s="889"/>
      <c r="DP120" s="889"/>
      <c r="DQ120" s="889">
        <v>4527118</v>
      </c>
      <c r="DR120" s="889"/>
      <c r="DS120" s="889"/>
      <c r="DT120" s="889"/>
      <c r="DU120" s="889"/>
      <c r="DV120" s="890">
        <v>46.4</v>
      </c>
      <c r="DW120" s="890"/>
      <c r="DX120" s="890"/>
      <c r="DY120" s="890"/>
      <c r="DZ120" s="891"/>
    </row>
    <row r="121" spans="1:130" s="247" customFormat="1" ht="26.25" customHeight="1" x14ac:dyDescent="0.15">
      <c r="A121" s="864"/>
      <c r="B121" s="865"/>
      <c r="C121" s="910" t="s">
        <v>477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84626</v>
      </c>
      <c r="AB121" s="824"/>
      <c r="AC121" s="824"/>
      <c r="AD121" s="824"/>
      <c r="AE121" s="825"/>
      <c r="AF121" s="826">
        <v>98172</v>
      </c>
      <c r="AG121" s="824"/>
      <c r="AH121" s="824"/>
      <c r="AI121" s="824"/>
      <c r="AJ121" s="825"/>
      <c r="AK121" s="826">
        <v>95718</v>
      </c>
      <c r="AL121" s="824"/>
      <c r="AM121" s="824"/>
      <c r="AN121" s="824"/>
      <c r="AO121" s="825"/>
      <c r="AP121" s="871">
        <v>1</v>
      </c>
      <c r="AQ121" s="872"/>
      <c r="AR121" s="872"/>
      <c r="AS121" s="872"/>
      <c r="AT121" s="873"/>
      <c r="AU121" s="933"/>
      <c r="AV121" s="934"/>
      <c r="AW121" s="934"/>
      <c r="AX121" s="934"/>
      <c r="AY121" s="935"/>
      <c r="AZ121" s="859" t="s">
        <v>478</v>
      </c>
      <c r="BA121" s="794"/>
      <c r="BB121" s="794"/>
      <c r="BC121" s="794"/>
      <c r="BD121" s="794"/>
      <c r="BE121" s="794"/>
      <c r="BF121" s="794"/>
      <c r="BG121" s="794"/>
      <c r="BH121" s="794"/>
      <c r="BI121" s="794"/>
      <c r="BJ121" s="794"/>
      <c r="BK121" s="794"/>
      <c r="BL121" s="794"/>
      <c r="BM121" s="794"/>
      <c r="BN121" s="794"/>
      <c r="BO121" s="794"/>
      <c r="BP121" s="795"/>
      <c r="BQ121" s="860">
        <v>1151975</v>
      </c>
      <c r="BR121" s="861"/>
      <c r="BS121" s="861"/>
      <c r="BT121" s="861"/>
      <c r="BU121" s="861"/>
      <c r="BV121" s="861">
        <v>948253</v>
      </c>
      <c r="BW121" s="861"/>
      <c r="BX121" s="861"/>
      <c r="BY121" s="861"/>
      <c r="BZ121" s="861"/>
      <c r="CA121" s="861">
        <v>848895</v>
      </c>
      <c r="CB121" s="861"/>
      <c r="CC121" s="861"/>
      <c r="CD121" s="861"/>
      <c r="CE121" s="861"/>
      <c r="CF121" s="922">
        <v>8.6999999999999993</v>
      </c>
      <c r="CG121" s="923"/>
      <c r="CH121" s="923"/>
      <c r="CI121" s="923"/>
      <c r="CJ121" s="923"/>
      <c r="CK121" s="916"/>
      <c r="CL121" s="902"/>
      <c r="CM121" s="902"/>
      <c r="CN121" s="902"/>
      <c r="CO121" s="903"/>
      <c r="CP121" s="882" t="s">
        <v>479</v>
      </c>
      <c r="CQ121" s="883"/>
      <c r="CR121" s="883"/>
      <c r="CS121" s="883"/>
      <c r="CT121" s="883"/>
      <c r="CU121" s="883"/>
      <c r="CV121" s="883"/>
      <c r="CW121" s="883"/>
      <c r="CX121" s="883"/>
      <c r="CY121" s="883"/>
      <c r="CZ121" s="883"/>
      <c r="DA121" s="883"/>
      <c r="DB121" s="883"/>
      <c r="DC121" s="883"/>
      <c r="DD121" s="883"/>
      <c r="DE121" s="883"/>
      <c r="DF121" s="884"/>
      <c r="DG121" s="860">
        <v>1101866</v>
      </c>
      <c r="DH121" s="861"/>
      <c r="DI121" s="861"/>
      <c r="DJ121" s="861"/>
      <c r="DK121" s="861"/>
      <c r="DL121" s="861">
        <v>3184133</v>
      </c>
      <c r="DM121" s="861"/>
      <c r="DN121" s="861"/>
      <c r="DO121" s="861"/>
      <c r="DP121" s="861"/>
      <c r="DQ121" s="861">
        <v>3228864</v>
      </c>
      <c r="DR121" s="861"/>
      <c r="DS121" s="861"/>
      <c r="DT121" s="861"/>
      <c r="DU121" s="861"/>
      <c r="DV121" s="838">
        <v>33.1</v>
      </c>
      <c r="DW121" s="838"/>
      <c r="DX121" s="838"/>
      <c r="DY121" s="838"/>
      <c r="DZ121" s="839"/>
    </row>
    <row r="122" spans="1:130" s="247" customFormat="1" ht="26.25" customHeight="1" x14ac:dyDescent="0.15">
      <c r="A122" s="864"/>
      <c r="B122" s="865"/>
      <c r="C122" s="868" t="s">
        <v>455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465</v>
      </c>
      <c r="AB122" s="824"/>
      <c r="AC122" s="824"/>
      <c r="AD122" s="824"/>
      <c r="AE122" s="825"/>
      <c r="AF122" s="826" t="s">
        <v>467</v>
      </c>
      <c r="AG122" s="824"/>
      <c r="AH122" s="824"/>
      <c r="AI122" s="824"/>
      <c r="AJ122" s="825"/>
      <c r="AK122" s="826" t="s">
        <v>465</v>
      </c>
      <c r="AL122" s="824"/>
      <c r="AM122" s="824"/>
      <c r="AN122" s="824"/>
      <c r="AO122" s="825"/>
      <c r="AP122" s="871" t="s">
        <v>439</v>
      </c>
      <c r="AQ122" s="872"/>
      <c r="AR122" s="872"/>
      <c r="AS122" s="872"/>
      <c r="AT122" s="873"/>
      <c r="AU122" s="933"/>
      <c r="AV122" s="934"/>
      <c r="AW122" s="934"/>
      <c r="AX122" s="934"/>
      <c r="AY122" s="935"/>
      <c r="AZ122" s="926" t="s">
        <v>480</v>
      </c>
      <c r="BA122" s="927"/>
      <c r="BB122" s="927"/>
      <c r="BC122" s="927"/>
      <c r="BD122" s="927"/>
      <c r="BE122" s="927"/>
      <c r="BF122" s="927"/>
      <c r="BG122" s="927"/>
      <c r="BH122" s="927"/>
      <c r="BI122" s="927"/>
      <c r="BJ122" s="927"/>
      <c r="BK122" s="927"/>
      <c r="BL122" s="927"/>
      <c r="BM122" s="927"/>
      <c r="BN122" s="927"/>
      <c r="BO122" s="927"/>
      <c r="BP122" s="928"/>
      <c r="BQ122" s="929">
        <v>18324137</v>
      </c>
      <c r="BR122" s="892"/>
      <c r="BS122" s="892"/>
      <c r="BT122" s="892"/>
      <c r="BU122" s="892"/>
      <c r="BV122" s="892">
        <v>20136931</v>
      </c>
      <c r="BW122" s="892"/>
      <c r="BX122" s="892"/>
      <c r="BY122" s="892"/>
      <c r="BZ122" s="892"/>
      <c r="CA122" s="892">
        <v>20332718</v>
      </c>
      <c r="CB122" s="892"/>
      <c r="CC122" s="892"/>
      <c r="CD122" s="892"/>
      <c r="CE122" s="892"/>
      <c r="CF122" s="893">
        <v>208.6</v>
      </c>
      <c r="CG122" s="894"/>
      <c r="CH122" s="894"/>
      <c r="CI122" s="894"/>
      <c r="CJ122" s="894"/>
      <c r="CK122" s="916"/>
      <c r="CL122" s="902"/>
      <c r="CM122" s="902"/>
      <c r="CN122" s="902"/>
      <c r="CO122" s="903"/>
      <c r="CP122" s="882" t="s">
        <v>481</v>
      </c>
      <c r="CQ122" s="883"/>
      <c r="CR122" s="883"/>
      <c r="CS122" s="883"/>
      <c r="CT122" s="883"/>
      <c r="CU122" s="883"/>
      <c r="CV122" s="883"/>
      <c r="CW122" s="883"/>
      <c r="CX122" s="883"/>
      <c r="CY122" s="883"/>
      <c r="CZ122" s="883"/>
      <c r="DA122" s="883"/>
      <c r="DB122" s="883"/>
      <c r="DC122" s="883"/>
      <c r="DD122" s="883"/>
      <c r="DE122" s="883"/>
      <c r="DF122" s="884"/>
      <c r="DG122" s="860">
        <v>1834799</v>
      </c>
      <c r="DH122" s="861"/>
      <c r="DI122" s="861"/>
      <c r="DJ122" s="861"/>
      <c r="DK122" s="861"/>
      <c r="DL122" s="861">
        <v>1736922</v>
      </c>
      <c r="DM122" s="861"/>
      <c r="DN122" s="861"/>
      <c r="DO122" s="861"/>
      <c r="DP122" s="861"/>
      <c r="DQ122" s="861">
        <v>1646026</v>
      </c>
      <c r="DR122" s="861"/>
      <c r="DS122" s="861"/>
      <c r="DT122" s="861"/>
      <c r="DU122" s="861"/>
      <c r="DV122" s="838">
        <v>16.899999999999999</v>
      </c>
      <c r="DW122" s="838"/>
      <c r="DX122" s="838"/>
      <c r="DY122" s="838"/>
      <c r="DZ122" s="839"/>
    </row>
    <row r="123" spans="1:130" s="247" customFormat="1" ht="26.25" customHeight="1" x14ac:dyDescent="0.15">
      <c r="A123" s="864"/>
      <c r="B123" s="865"/>
      <c r="C123" s="868" t="s">
        <v>461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465</v>
      </c>
      <c r="AB123" s="824"/>
      <c r="AC123" s="824"/>
      <c r="AD123" s="824"/>
      <c r="AE123" s="825"/>
      <c r="AF123" s="826" t="s">
        <v>465</v>
      </c>
      <c r="AG123" s="824"/>
      <c r="AH123" s="824"/>
      <c r="AI123" s="824"/>
      <c r="AJ123" s="825"/>
      <c r="AK123" s="826" t="s">
        <v>469</v>
      </c>
      <c r="AL123" s="824"/>
      <c r="AM123" s="824"/>
      <c r="AN123" s="824"/>
      <c r="AO123" s="825"/>
      <c r="AP123" s="871" t="s">
        <v>467</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482</v>
      </c>
      <c r="BP123" s="925"/>
      <c r="BQ123" s="879">
        <v>25439670</v>
      </c>
      <c r="BR123" s="880"/>
      <c r="BS123" s="880"/>
      <c r="BT123" s="880"/>
      <c r="BU123" s="880"/>
      <c r="BV123" s="880">
        <v>27872708</v>
      </c>
      <c r="BW123" s="880"/>
      <c r="BX123" s="880"/>
      <c r="BY123" s="880"/>
      <c r="BZ123" s="880"/>
      <c r="CA123" s="880">
        <v>28126001</v>
      </c>
      <c r="CB123" s="880"/>
      <c r="CC123" s="880"/>
      <c r="CD123" s="880"/>
      <c r="CE123" s="880"/>
      <c r="CF123" s="790"/>
      <c r="CG123" s="791"/>
      <c r="CH123" s="791"/>
      <c r="CI123" s="791"/>
      <c r="CJ123" s="881"/>
      <c r="CK123" s="916"/>
      <c r="CL123" s="902"/>
      <c r="CM123" s="902"/>
      <c r="CN123" s="902"/>
      <c r="CO123" s="903"/>
      <c r="CP123" s="882" t="s">
        <v>483</v>
      </c>
      <c r="CQ123" s="883"/>
      <c r="CR123" s="883"/>
      <c r="CS123" s="883"/>
      <c r="CT123" s="883"/>
      <c r="CU123" s="883"/>
      <c r="CV123" s="883"/>
      <c r="CW123" s="883"/>
      <c r="CX123" s="883"/>
      <c r="CY123" s="883"/>
      <c r="CZ123" s="883"/>
      <c r="DA123" s="883"/>
      <c r="DB123" s="883"/>
      <c r="DC123" s="883"/>
      <c r="DD123" s="883"/>
      <c r="DE123" s="883"/>
      <c r="DF123" s="884"/>
      <c r="DG123" s="823">
        <v>298387</v>
      </c>
      <c r="DH123" s="824"/>
      <c r="DI123" s="824"/>
      <c r="DJ123" s="824"/>
      <c r="DK123" s="825"/>
      <c r="DL123" s="826">
        <v>185129</v>
      </c>
      <c r="DM123" s="824"/>
      <c r="DN123" s="824"/>
      <c r="DO123" s="824"/>
      <c r="DP123" s="825"/>
      <c r="DQ123" s="826">
        <v>206477</v>
      </c>
      <c r="DR123" s="824"/>
      <c r="DS123" s="824"/>
      <c r="DT123" s="824"/>
      <c r="DU123" s="825"/>
      <c r="DV123" s="871">
        <v>2.1</v>
      </c>
      <c r="DW123" s="872"/>
      <c r="DX123" s="872"/>
      <c r="DY123" s="872"/>
      <c r="DZ123" s="873"/>
    </row>
    <row r="124" spans="1:130" s="247" customFormat="1" ht="26.25" customHeight="1" thickBot="1" x14ac:dyDescent="0.2">
      <c r="A124" s="864"/>
      <c r="B124" s="865"/>
      <c r="C124" s="868" t="s">
        <v>466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464</v>
      </c>
      <c r="AB124" s="824"/>
      <c r="AC124" s="824"/>
      <c r="AD124" s="824"/>
      <c r="AE124" s="825"/>
      <c r="AF124" s="826" t="s">
        <v>467</v>
      </c>
      <c r="AG124" s="824"/>
      <c r="AH124" s="824"/>
      <c r="AI124" s="824"/>
      <c r="AJ124" s="825"/>
      <c r="AK124" s="826" t="s">
        <v>439</v>
      </c>
      <c r="AL124" s="824"/>
      <c r="AM124" s="824"/>
      <c r="AN124" s="824"/>
      <c r="AO124" s="825"/>
      <c r="AP124" s="871" t="s">
        <v>439</v>
      </c>
      <c r="AQ124" s="872"/>
      <c r="AR124" s="872"/>
      <c r="AS124" s="872"/>
      <c r="AT124" s="873"/>
      <c r="AU124" s="874" t="s">
        <v>484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59.3</v>
      </c>
      <c r="BR124" s="878"/>
      <c r="BS124" s="878"/>
      <c r="BT124" s="878"/>
      <c r="BU124" s="878"/>
      <c r="BV124" s="878">
        <v>61.5</v>
      </c>
      <c r="BW124" s="878"/>
      <c r="BX124" s="878"/>
      <c r="BY124" s="878"/>
      <c r="BZ124" s="878"/>
      <c r="CA124" s="878">
        <v>64.5</v>
      </c>
      <c r="CB124" s="878"/>
      <c r="CC124" s="878"/>
      <c r="CD124" s="878"/>
      <c r="CE124" s="878"/>
      <c r="CF124" s="768"/>
      <c r="CG124" s="769"/>
      <c r="CH124" s="769"/>
      <c r="CI124" s="769"/>
      <c r="CJ124" s="909"/>
      <c r="CK124" s="917"/>
      <c r="CL124" s="917"/>
      <c r="CM124" s="917"/>
      <c r="CN124" s="917"/>
      <c r="CO124" s="918"/>
      <c r="CP124" s="882" t="s">
        <v>485</v>
      </c>
      <c r="CQ124" s="883"/>
      <c r="CR124" s="883"/>
      <c r="CS124" s="883"/>
      <c r="CT124" s="883"/>
      <c r="CU124" s="883"/>
      <c r="CV124" s="883"/>
      <c r="CW124" s="883"/>
      <c r="CX124" s="883"/>
      <c r="CY124" s="883"/>
      <c r="CZ124" s="883"/>
      <c r="DA124" s="883"/>
      <c r="DB124" s="883"/>
      <c r="DC124" s="883"/>
      <c r="DD124" s="883"/>
      <c r="DE124" s="883"/>
      <c r="DF124" s="884"/>
      <c r="DG124" s="806" t="s">
        <v>129</v>
      </c>
      <c r="DH124" s="807"/>
      <c r="DI124" s="807"/>
      <c r="DJ124" s="807"/>
      <c r="DK124" s="808"/>
      <c r="DL124" s="809" t="s">
        <v>464</v>
      </c>
      <c r="DM124" s="807"/>
      <c r="DN124" s="807"/>
      <c r="DO124" s="807"/>
      <c r="DP124" s="808"/>
      <c r="DQ124" s="809" t="s">
        <v>441</v>
      </c>
      <c r="DR124" s="807"/>
      <c r="DS124" s="807"/>
      <c r="DT124" s="807"/>
      <c r="DU124" s="808"/>
      <c r="DV124" s="895" t="s">
        <v>441</v>
      </c>
      <c r="DW124" s="896"/>
      <c r="DX124" s="896"/>
      <c r="DY124" s="896"/>
      <c r="DZ124" s="897"/>
    </row>
    <row r="125" spans="1:130" s="247" customFormat="1" ht="26.25" customHeight="1" x14ac:dyDescent="0.15">
      <c r="A125" s="864"/>
      <c r="B125" s="865"/>
      <c r="C125" s="868" t="s">
        <v>470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464</v>
      </c>
      <c r="AB125" s="824"/>
      <c r="AC125" s="824"/>
      <c r="AD125" s="824"/>
      <c r="AE125" s="825"/>
      <c r="AF125" s="826" t="s">
        <v>129</v>
      </c>
      <c r="AG125" s="824"/>
      <c r="AH125" s="824"/>
      <c r="AI125" s="824"/>
      <c r="AJ125" s="825"/>
      <c r="AK125" s="826" t="s">
        <v>464</v>
      </c>
      <c r="AL125" s="824"/>
      <c r="AM125" s="824"/>
      <c r="AN125" s="824"/>
      <c r="AO125" s="825"/>
      <c r="AP125" s="871" t="s">
        <v>464</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486</v>
      </c>
      <c r="CL125" s="899"/>
      <c r="CM125" s="899"/>
      <c r="CN125" s="899"/>
      <c r="CO125" s="900"/>
      <c r="CP125" s="907" t="s">
        <v>487</v>
      </c>
      <c r="CQ125" s="852"/>
      <c r="CR125" s="852"/>
      <c r="CS125" s="852"/>
      <c r="CT125" s="852"/>
      <c r="CU125" s="852"/>
      <c r="CV125" s="852"/>
      <c r="CW125" s="852"/>
      <c r="CX125" s="852"/>
      <c r="CY125" s="852"/>
      <c r="CZ125" s="852"/>
      <c r="DA125" s="852"/>
      <c r="DB125" s="852"/>
      <c r="DC125" s="852"/>
      <c r="DD125" s="852"/>
      <c r="DE125" s="852"/>
      <c r="DF125" s="853"/>
      <c r="DG125" s="908" t="s">
        <v>464</v>
      </c>
      <c r="DH125" s="889"/>
      <c r="DI125" s="889"/>
      <c r="DJ125" s="889"/>
      <c r="DK125" s="889"/>
      <c r="DL125" s="889" t="s">
        <v>464</v>
      </c>
      <c r="DM125" s="889"/>
      <c r="DN125" s="889"/>
      <c r="DO125" s="889"/>
      <c r="DP125" s="889"/>
      <c r="DQ125" s="889" t="s">
        <v>464</v>
      </c>
      <c r="DR125" s="889"/>
      <c r="DS125" s="889"/>
      <c r="DT125" s="889"/>
      <c r="DU125" s="889"/>
      <c r="DV125" s="890" t="s">
        <v>439</v>
      </c>
      <c r="DW125" s="890"/>
      <c r="DX125" s="890"/>
      <c r="DY125" s="890"/>
      <c r="DZ125" s="891"/>
    </row>
    <row r="126" spans="1:130" s="247" customFormat="1" ht="26.25" customHeight="1" thickBot="1" x14ac:dyDescent="0.2">
      <c r="A126" s="864"/>
      <c r="B126" s="865"/>
      <c r="C126" s="868" t="s">
        <v>472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22993</v>
      </c>
      <c r="AB126" s="824"/>
      <c r="AC126" s="824"/>
      <c r="AD126" s="824"/>
      <c r="AE126" s="825"/>
      <c r="AF126" s="826">
        <v>17293</v>
      </c>
      <c r="AG126" s="824"/>
      <c r="AH126" s="824"/>
      <c r="AI126" s="824"/>
      <c r="AJ126" s="825"/>
      <c r="AK126" s="826">
        <v>11839</v>
      </c>
      <c r="AL126" s="824"/>
      <c r="AM126" s="824"/>
      <c r="AN126" s="824"/>
      <c r="AO126" s="825"/>
      <c r="AP126" s="871">
        <v>0.1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488</v>
      </c>
      <c r="CQ126" s="794"/>
      <c r="CR126" s="794"/>
      <c r="CS126" s="794"/>
      <c r="CT126" s="794"/>
      <c r="CU126" s="794"/>
      <c r="CV126" s="794"/>
      <c r="CW126" s="794"/>
      <c r="CX126" s="794"/>
      <c r="CY126" s="794"/>
      <c r="CZ126" s="794"/>
      <c r="DA126" s="794"/>
      <c r="DB126" s="794"/>
      <c r="DC126" s="794"/>
      <c r="DD126" s="794"/>
      <c r="DE126" s="794"/>
      <c r="DF126" s="795"/>
      <c r="DG126" s="860">
        <v>165986</v>
      </c>
      <c r="DH126" s="861"/>
      <c r="DI126" s="861"/>
      <c r="DJ126" s="861"/>
      <c r="DK126" s="861"/>
      <c r="DL126" s="861" t="s">
        <v>441</v>
      </c>
      <c r="DM126" s="861"/>
      <c r="DN126" s="861"/>
      <c r="DO126" s="861"/>
      <c r="DP126" s="861"/>
      <c r="DQ126" s="861" t="s">
        <v>464</v>
      </c>
      <c r="DR126" s="861"/>
      <c r="DS126" s="861"/>
      <c r="DT126" s="861"/>
      <c r="DU126" s="861"/>
      <c r="DV126" s="838" t="s">
        <v>129</v>
      </c>
      <c r="DW126" s="838"/>
      <c r="DX126" s="838"/>
      <c r="DY126" s="838"/>
      <c r="DZ126" s="839"/>
    </row>
    <row r="127" spans="1:130" s="247" customFormat="1" ht="26.25" customHeight="1" x14ac:dyDescent="0.15">
      <c r="A127" s="866"/>
      <c r="B127" s="867"/>
      <c r="C127" s="885" t="s">
        <v>489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1253</v>
      </c>
      <c r="AB127" s="824"/>
      <c r="AC127" s="824"/>
      <c r="AD127" s="824"/>
      <c r="AE127" s="825"/>
      <c r="AF127" s="826">
        <v>688</v>
      </c>
      <c r="AG127" s="824"/>
      <c r="AH127" s="824"/>
      <c r="AI127" s="824"/>
      <c r="AJ127" s="825"/>
      <c r="AK127" s="826">
        <v>349</v>
      </c>
      <c r="AL127" s="824"/>
      <c r="AM127" s="824"/>
      <c r="AN127" s="824"/>
      <c r="AO127" s="825"/>
      <c r="AP127" s="871">
        <v>0</v>
      </c>
      <c r="AQ127" s="872"/>
      <c r="AR127" s="872"/>
      <c r="AS127" s="872"/>
      <c r="AT127" s="873"/>
      <c r="AU127" s="283"/>
      <c r="AV127" s="283"/>
      <c r="AW127" s="283"/>
      <c r="AX127" s="888" t="s">
        <v>490</v>
      </c>
      <c r="AY127" s="856"/>
      <c r="AZ127" s="856"/>
      <c r="BA127" s="856"/>
      <c r="BB127" s="856"/>
      <c r="BC127" s="856"/>
      <c r="BD127" s="856"/>
      <c r="BE127" s="857"/>
      <c r="BF127" s="855" t="s">
        <v>491</v>
      </c>
      <c r="BG127" s="856"/>
      <c r="BH127" s="856"/>
      <c r="BI127" s="856"/>
      <c r="BJ127" s="856"/>
      <c r="BK127" s="856"/>
      <c r="BL127" s="857"/>
      <c r="BM127" s="855" t="s">
        <v>492</v>
      </c>
      <c r="BN127" s="856"/>
      <c r="BO127" s="856"/>
      <c r="BP127" s="856"/>
      <c r="BQ127" s="856"/>
      <c r="BR127" s="856"/>
      <c r="BS127" s="857"/>
      <c r="BT127" s="855" t="s">
        <v>493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494</v>
      </c>
      <c r="CQ127" s="794"/>
      <c r="CR127" s="794"/>
      <c r="CS127" s="794"/>
      <c r="CT127" s="794"/>
      <c r="CU127" s="794"/>
      <c r="CV127" s="794"/>
      <c r="CW127" s="794"/>
      <c r="CX127" s="794"/>
      <c r="CY127" s="794"/>
      <c r="CZ127" s="794"/>
      <c r="DA127" s="794"/>
      <c r="DB127" s="794"/>
      <c r="DC127" s="794"/>
      <c r="DD127" s="794"/>
      <c r="DE127" s="794"/>
      <c r="DF127" s="795"/>
      <c r="DG127" s="860" t="s">
        <v>439</v>
      </c>
      <c r="DH127" s="861"/>
      <c r="DI127" s="861"/>
      <c r="DJ127" s="861"/>
      <c r="DK127" s="861"/>
      <c r="DL127" s="861" t="s">
        <v>464</v>
      </c>
      <c r="DM127" s="861"/>
      <c r="DN127" s="861"/>
      <c r="DO127" s="861"/>
      <c r="DP127" s="861"/>
      <c r="DQ127" s="861" t="s">
        <v>464</v>
      </c>
      <c r="DR127" s="861"/>
      <c r="DS127" s="861"/>
      <c r="DT127" s="861"/>
      <c r="DU127" s="861"/>
      <c r="DV127" s="838" t="s">
        <v>464</v>
      </c>
      <c r="DW127" s="838"/>
      <c r="DX127" s="838"/>
      <c r="DY127" s="838"/>
      <c r="DZ127" s="839"/>
    </row>
    <row r="128" spans="1:130" s="247" customFormat="1" ht="26.25" customHeight="1" thickBot="1" x14ac:dyDescent="0.2">
      <c r="A128" s="840" t="s">
        <v>495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496</v>
      </c>
      <c r="X128" s="842"/>
      <c r="Y128" s="842"/>
      <c r="Z128" s="843"/>
      <c r="AA128" s="844">
        <v>64660</v>
      </c>
      <c r="AB128" s="845"/>
      <c r="AC128" s="845"/>
      <c r="AD128" s="845"/>
      <c r="AE128" s="846"/>
      <c r="AF128" s="847">
        <v>54527</v>
      </c>
      <c r="AG128" s="845"/>
      <c r="AH128" s="845"/>
      <c r="AI128" s="845"/>
      <c r="AJ128" s="846"/>
      <c r="AK128" s="847">
        <v>62675</v>
      </c>
      <c r="AL128" s="845"/>
      <c r="AM128" s="845"/>
      <c r="AN128" s="845"/>
      <c r="AO128" s="846"/>
      <c r="AP128" s="848"/>
      <c r="AQ128" s="849"/>
      <c r="AR128" s="849"/>
      <c r="AS128" s="849"/>
      <c r="AT128" s="850"/>
      <c r="AU128" s="283"/>
      <c r="AV128" s="283"/>
      <c r="AW128" s="283"/>
      <c r="AX128" s="851" t="s">
        <v>497</v>
      </c>
      <c r="AY128" s="852"/>
      <c r="AZ128" s="852"/>
      <c r="BA128" s="852"/>
      <c r="BB128" s="852"/>
      <c r="BC128" s="852"/>
      <c r="BD128" s="852"/>
      <c r="BE128" s="853"/>
      <c r="BF128" s="830" t="s">
        <v>129</v>
      </c>
      <c r="BG128" s="831"/>
      <c r="BH128" s="831"/>
      <c r="BI128" s="831"/>
      <c r="BJ128" s="831"/>
      <c r="BK128" s="831"/>
      <c r="BL128" s="854"/>
      <c r="BM128" s="830">
        <v>13.15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498</v>
      </c>
      <c r="CQ128" s="772"/>
      <c r="CR128" s="772"/>
      <c r="CS128" s="772"/>
      <c r="CT128" s="772"/>
      <c r="CU128" s="772"/>
      <c r="CV128" s="772"/>
      <c r="CW128" s="772"/>
      <c r="CX128" s="772"/>
      <c r="CY128" s="772"/>
      <c r="CZ128" s="772"/>
      <c r="DA128" s="772"/>
      <c r="DB128" s="772"/>
      <c r="DC128" s="772"/>
      <c r="DD128" s="772"/>
      <c r="DE128" s="772"/>
      <c r="DF128" s="773"/>
      <c r="DG128" s="834">
        <v>3961</v>
      </c>
      <c r="DH128" s="835"/>
      <c r="DI128" s="835"/>
      <c r="DJ128" s="835"/>
      <c r="DK128" s="835"/>
      <c r="DL128" s="835">
        <v>3687</v>
      </c>
      <c r="DM128" s="835"/>
      <c r="DN128" s="835"/>
      <c r="DO128" s="835"/>
      <c r="DP128" s="835"/>
      <c r="DQ128" s="835">
        <v>2262</v>
      </c>
      <c r="DR128" s="835"/>
      <c r="DS128" s="835"/>
      <c r="DT128" s="835"/>
      <c r="DU128" s="835"/>
      <c r="DV128" s="836">
        <v>0</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499</v>
      </c>
      <c r="X129" s="821"/>
      <c r="Y129" s="821"/>
      <c r="Z129" s="822"/>
      <c r="AA129" s="823">
        <v>11630613</v>
      </c>
      <c r="AB129" s="824"/>
      <c r="AC129" s="824"/>
      <c r="AD129" s="824"/>
      <c r="AE129" s="825"/>
      <c r="AF129" s="826">
        <v>11519046</v>
      </c>
      <c r="AG129" s="824"/>
      <c r="AH129" s="824"/>
      <c r="AI129" s="824"/>
      <c r="AJ129" s="825"/>
      <c r="AK129" s="826">
        <v>11268385</v>
      </c>
      <c r="AL129" s="824"/>
      <c r="AM129" s="824"/>
      <c r="AN129" s="824"/>
      <c r="AO129" s="825"/>
      <c r="AP129" s="827"/>
      <c r="AQ129" s="828"/>
      <c r="AR129" s="828"/>
      <c r="AS129" s="828"/>
      <c r="AT129" s="829"/>
      <c r="AU129" s="285"/>
      <c r="AV129" s="285"/>
      <c r="AW129" s="285"/>
      <c r="AX129" s="793" t="s">
        <v>500</v>
      </c>
      <c r="AY129" s="794"/>
      <c r="AZ129" s="794"/>
      <c r="BA129" s="794"/>
      <c r="BB129" s="794"/>
      <c r="BC129" s="794"/>
      <c r="BD129" s="794"/>
      <c r="BE129" s="795"/>
      <c r="BF129" s="813" t="s">
        <v>129</v>
      </c>
      <c r="BG129" s="814"/>
      <c r="BH129" s="814"/>
      <c r="BI129" s="814"/>
      <c r="BJ129" s="814"/>
      <c r="BK129" s="814"/>
      <c r="BL129" s="815"/>
      <c r="BM129" s="813">
        <v>18.149999999999999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502</v>
      </c>
      <c r="X130" s="821"/>
      <c r="Y130" s="821"/>
      <c r="Z130" s="822"/>
      <c r="AA130" s="823">
        <v>1526492</v>
      </c>
      <c r="AB130" s="824"/>
      <c r="AC130" s="824"/>
      <c r="AD130" s="824"/>
      <c r="AE130" s="825"/>
      <c r="AF130" s="826">
        <v>1512277</v>
      </c>
      <c r="AG130" s="824"/>
      <c r="AH130" s="824"/>
      <c r="AI130" s="824"/>
      <c r="AJ130" s="825"/>
      <c r="AK130" s="826">
        <v>1520393</v>
      </c>
      <c r="AL130" s="824"/>
      <c r="AM130" s="824"/>
      <c r="AN130" s="824"/>
      <c r="AO130" s="825"/>
      <c r="AP130" s="827"/>
      <c r="AQ130" s="828"/>
      <c r="AR130" s="828"/>
      <c r="AS130" s="828"/>
      <c r="AT130" s="829"/>
      <c r="AU130" s="285"/>
      <c r="AV130" s="285"/>
      <c r="AW130" s="285"/>
      <c r="AX130" s="793" t="s">
        <v>503</v>
      </c>
      <c r="AY130" s="794"/>
      <c r="AZ130" s="794"/>
      <c r="BA130" s="794"/>
      <c r="BB130" s="794"/>
      <c r="BC130" s="794"/>
      <c r="BD130" s="794"/>
      <c r="BE130" s="795"/>
      <c r="BF130" s="796">
        <v>7.1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504</v>
      </c>
      <c r="X131" s="804"/>
      <c r="Y131" s="804"/>
      <c r="Z131" s="805"/>
      <c r="AA131" s="806">
        <v>10104121</v>
      </c>
      <c r="AB131" s="807"/>
      <c r="AC131" s="807"/>
      <c r="AD131" s="807"/>
      <c r="AE131" s="808"/>
      <c r="AF131" s="809">
        <v>10006769</v>
      </c>
      <c r="AG131" s="807"/>
      <c r="AH131" s="807"/>
      <c r="AI131" s="807"/>
      <c r="AJ131" s="808"/>
      <c r="AK131" s="809">
        <v>9747992</v>
      </c>
      <c r="AL131" s="807"/>
      <c r="AM131" s="807"/>
      <c r="AN131" s="807"/>
      <c r="AO131" s="808"/>
      <c r="AP131" s="810"/>
      <c r="AQ131" s="811"/>
      <c r="AR131" s="811"/>
      <c r="AS131" s="811"/>
      <c r="AT131" s="812"/>
      <c r="AU131" s="285"/>
      <c r="AV131" s="285"/>
      <c r="AW131" s="285"/>
      <c r="AX131" s="771" t="s">
        <v>505</v>
      </c>
      <c r="AY131" s="772"/>
      <c r="AZ131" s="772"/>
      <c r="BA131" s="772"/>
      <c r="BB131" s="772"/>
      <c r="BC131" s="772"/>
      <c r="BD131" s="772"/>
      <c r="BE131" s="773"/>
      <c r="BF131" s="774">
        <v>64.5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507</v>
      </c>
      <c r="W132" s="784"/>
      <c r="X132" s="784"/>
      <c r="Y132" s="784"/>
      <c r="Z132" s="785"/>
      <c r="AA132" s="786">
        <v>6.7944257600000002</v>
      </c>
      <c r="AB132" s="787"/>
      <c r="AC132" s="787"/>
      <c r="AD132" s="787"/>
      <c r="AE132" s="788"/>
      <c r="AF132" s="789">
        <v>7.133841103</v>
      </c>
      <c r="AG132" s="787"/>
      <c r="AH132" s="787"/>
      <c r="AI132" s="787"/>
      <c r="AJ132" s="788"/>
      <c r="AK132" s="789">
        <v>7.5212515560000002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508</v>
      </c>
      <c r="W133" s="763"/>
      <c r="X133" s="763"/>
      <c r="Y133" s="763"/>
      <c r="Z133" s="764"/>
      <c r="AA133" s="765">
        <v>7.3</v>
      </c>
      <c r="AB133" s="766"/>
      <c r="AC133" s="766"/>
      <c r="AD133" s="766"/>
      <c r="AE133" s="767"/>
      <c r="AF133" s="765">
        <v>7</v>
      </c>
      <c r="AG133" s="766"/>
      <c r="AH133" s="766"/>
      <c r="AI133" s="766"/>
      <c r="AJ133" s="767"/>
      <c r="AK133" s="765">
        <v>7.1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i2JQcJOO9taw8iNE5638OeVxVDmbHQkq5zbqq/JuA3SBWq7++OrCLBX6TKwGwiHbaFldaydqlzqUMu8F3OlpA==" saltValue="9qYP2a/O5EC+/Wzy52rJ9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9"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55qFIFpgaAunkJCfS7pA55m5OzLQrqNP5Jj/V/gpufiMqw2opfSGe8txlw8EOcFpYynBTZWbC1qnoEC2KugOAA==" saltValue="f2VnBMReLYZRLxWmdDgS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1"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fs+BhPqeAYNGvgl1AfItAggEOf6/U359COnUvn7YgLjXSkpsf+6LyF1DBZAo7u90ld2DPeyx9joG++6YSKmNQ==" saltValue="o8WqWFo018y1iQVtScA9ag==" spinCount="100000" sheet="1" objects="1" scenarios="1"/>
  <dataConsolidate/>
  <phoneticPr fontId="2"/>
  <printOptions horizontalCentered="1" verticalCentered="1"/>
  <pageMargins left="0" right="0" top="0" bottom="0" header="0" footer="0"/>
  <pageSetup paperSize="9" scale="48"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517</v>
      </c>
      <c r="AL9" s="1193"/>
      <c r="AM9" s="1193"/>
      <c r="AN9" s="1194"/>
      <c r="AO9" s="313">
        <v>2593977</v>
      </c>
      <c r="AP9" s="313">
        <v>62596</v>
      </c>
      <c r="AQ9" s="314">
        <v>70630</v>
      </c>
      <c r="AR9" s="315">
        <v>-11.4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518</v>
      </c>
      <c r="AL10" s="1193"/>
      <c r="AM10" s="1193"/>
      <c r="AN10" s="1194"/>
      <c r="AO10" s="316">
        <v>246217</v>
      </c>
      <c r="AP10" s="316">
        <v>5942</v>
      </c>
      <c r="AQ10" s="317">
        <v>8333</v>
      </c>
      <c r="AR10" s="318">
        <v>-28.7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519</v>
      </c>
      <c r="AL11" s="1193"/>
      <c r="AM11" s="1193"/>
      <c r="AN11" s="1194"/>
      <c r="AO11" s="316">
        <v>511323</v>
      </c>
      <c r="AP11" s="316">
        <v>12339</v>
      </c>
      <c r="AQ11" s="317">
        <v>8447</v>
      </c>
      <c r="AR11" s="318">
        <v>46.1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520</v>
      </c>
      <c r="AL12" s="1193"/>
      <c r="AM12" s="1193"/>
      <c r="AN12" s="1194"/>
      <c r="AO12" s="316" t="s">
        <v>521</v>
      </c>
      <c r="AP12" s="316" t="s">
        <v>521</v>
      </c>
      <c r="AQ12" s="317">
        <v>1002</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522</v>
      </c>
      <c r="AL13" s="1193"/>
      <c r="AM13" s="1193"/>
      <c r="AN13" s="1194"/>
      <c r="AO13" s="316" t="s">
        <v>521</v>
      </c>
      <c r="AP13" s="316" t="s">
        <v>521</v>
      </c>
      <c r="AQ13" s="317">
        <v>12</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523</v>
      </c>
      <c r="AL14" s="1193"/>
      <c r="AM14" s="1193"/>
      <c r="AN14" s="1194"/>
      <c r="AO14" s="316">
        <v>228284</v>
      </c>
      <c r="AP14" s="316">
        <v>5509</v>
      </c>
      <c r="AQ14" s="317">
        <v>2952</v>
      </c>
      <c r="AR14" s="318">
        <v>86.6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524</v>
      </c>
      <c r="AL15" s="1193"/>
      <c r="AM15" s="1193"/>
      <c r="AN15" s="1194"/>
      <c r="AO15" s="316">
        <v>92701</v>
      </c>
      <c r="AP15" s="316">
        <v>2237</v>
      </c>
      <c r="AQ15" s="317">
        <v>1842</v>
      </c>
      <c r="AR15" s="318">
        <v>21.4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525</v>
      </c>
      <c r="AL16" s="1196"/>
      <c r="AM16" s="1196"/>
      <c r="AN16" s="1197"/>
      <c r="AO16" s="316">
        <v>-242831</v>
      </c>
      <c r="AP16" s="316">
        <v>-5860</v>
      </c>
      <c r="AQ16" s="317">
        <v>-6186</v>
      </c>
      <c r="AR16" s="318">
        <v>-5.3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3429671</v>
      </c>
      <c r="AP17" s="316">
        <v>82762</v>
      </c>
      <c r="AQ17" s="317">
        <v>87031</v>
      </c>
      <c r="AR17" s="318">
        <v>-4.9000000000000004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530</v>
      </c>
      <c r="AL21" s="1190"/>
      <c r="AM21" s="1190"/>
      <c r="AN21" s="1191"/>
      <c r="AO21" s="328">
        <v>7.89</v>
      </c>
      <c r="AP21" s="329">
        <v>8.3000000000000007</v>
      </c>
      <c r="AQ21" s="330">
        <v>-0.41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531</v>
      </c>
      <c r="AL22" s="1190"/>
      <c r="AM22" s="1190"/>
      <c r="AN22" s="1191"/>
      <c r="AO22" s="333">
        <v>95.5</v>
      </c>
      <c r="AP22" s="334">
        <v>97.7</v>
      </c>
      <c r="AQ22" s="335">
        <v>-2.2000000000000002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535</v>
      </c>
      <c r="AL32" s="1181"/>
      <c r="AM32" s="1181"/>
      <c r="AN32" s="1182"/>
      <c r="AO32" s="343">
        <v>1551540</v>
      </c>
      <c r="AP32" s="343">
        <v>37441</v>
      </c>
      <c r="AQ32" s="344">
        <v>50496</v>
      </c>
      <c r="AR32" s="345">
        <v>-25.9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536</v>
      </c>
      <c r="AL33" s="1181"/>
      <c r="AM33" s="1181"/>
      <c r="AN33" s="1182"/>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537</v>
      </c>
      <c r="AL34" s="1181"/>
      <c r="AM34" s="1181"/>
      <c r="AN34" s="1182"/>
      <c r="AO34" s="343" t="s">
        <v>521</v>
      </c>
      <c r="AP34" s="343" t="s">
        <v>521</v>
      </c>
      <c r="AQ34" s="344">
        <v>40</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538</v>
      </c>
      <c r="AL35" s="1181"/>
      <c r="AM35" s="1181"/>
      <c r="AN35" s="1182"/>
      <c r="AO35" s="343">
        <v>585078</v>
      </c>
      <c r="AP35" s="343">
        <v>14119</v>
      </c>
      <c r="AQ35" s="344">
        <v>19688</v>
      </c>
      <c r="AR35" s="345">
        <v>-28.3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539</v>
      </c>
      <c r="AL36" s="1181"/>
      <c r="AM36" s="1181"/>
      <c r="AN36" s="1182"/>
      <c r="AO36" s="343">
        <v>71715</v>
      </c>
      <c r="AP36" s="343">
        <v>1731</v>
      </c>
      <c r="AQ36" s="344">
        <v>2838</v>
      </c>
      <c r="AR36" s="345">
        <v>-39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540</v>
      </c>
      <c r="AL37" s="1181"/>
      <c r="AM37" s="1181"/>
      <c r="AN37" s="1182"/>
      <c r="AO37" s="343">
        <v>107906</v>
      </c>
      <c r="AP37" s="343">
        <v>2604</v>
      </c>
      <c r="AQ37" s="344">
        <v>486</v>
      </c>
      <c r="AR37" s="345">
        <v>435.8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541</v>
      </c>
      <c r="AL38" s="1184"/>
      <c r="AM38" s="1184"/>
      <c r="AN38" s="1185"/>
      <c r="AO38" s="346" t="s">
        <v>521</v>
      </c>
      <c r="AP38" s="346" t="s">
        <v>521</v>
      </c>
      <c r="AQ38" s="347">
        <v>3</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542</v>
      </c>
      <c r="AL39" s="1184"/>
      <c r="AM39" s="1184"/>
      <c r="AN39" s="1185"/>
      <c r="AO39" s="343">
        <v>-62675</v>
      </c>
      <c r="AP39" s="343">
        <v>-1512</v>
      </c>
      <c r="AQ39" s="344">
        <v>-4320</v>
      </c>
      <c r="AR39" s="345">
        <v>-65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543</v>
      </c>
      <c r="AL40" s="1181"/>
      <c r="AM40" s="1181"/>
      <c r="AN40" s="1182"/>
      <c r="AO40" s="343">
        <v>-1520393</v>
      </c>
      <c r="AP40" s="343">
        <v>-36689</v>
      </c>
      <c r="AQ40" s="344">
        <v>-47973</v>
      </c>
      <c r="AR40" s="345">
        <v>-23.5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296</v>
      </c>
      <c r="AL41" s="1187"/>
      <c r="AM41" s="1187"/>
      <c r="AN41" s="1188"/>
      <c r="AO41" s="343">
        <v>733171</v>
      </c>
      <c r="AP41" s="343">
        <v>17692</v>
      </c>
      <c r="AQ41" s="344">
        <v>21258</v>
      </c>
      <c r="AR41" s="345">
        <v>-16.8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512</v>
      </c>
      <c r="AN49" s="1175" t="s">
        <v>547</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1105667</v>
      </c>
      <c r="AN51" s="365">
        <v>24952</v>
      </c>
      <c r="AO51" s="366">
        <v>-8.1999999999999993</v>
      </c>
      <c r="AP51" s="367">
        <v>81768</v>
      </c>
      <c r="AQ51" s="368">
        <v>-2.2000000000000002</v>
      </c>
      <c r="AR51" s="369">
        <v>-6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894325</v>
      </c>
      <c r="AN52" s="373">
        <v>20182</v>
      </c>
      <c r="AO52" s="374">
        <v>6.1</v>
      </c>
      <c r="AP52" s="375">
        <v>37917</v>
      </c>
      <c r="AQ52" s="376">
        <v>-22.3</v>
      </c>
      <c r="AR52" s="377">
        <v>28.4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1910081</v>
      </c>
      <c r="AN53" s="365">
        <v>43766</v>
      </c>
      <c r="AO53" s="366">
        <v>75.400000000000006</v>
      </c>
      <c r="AP53" s="367">
        <v>65876</v>
      </c>
      <c r="AQ53" s="368">
        <v>-19.399999999999999</v>
      </c>
      <c r="AR53" s="369">
        <v>94.8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612872</v>
      </c>
      <c r="AN54" s="373">
        <v>14043</v>
      </c>
      <c r="AO54" s="374">
        <v>-30.4</v>
      </c>
      <c r="AP54" s="375">
        <v>36484</v>
      </c>
      <c r="AQ54" s="376">
        <v>-3.8</v>
      </c>
      <c r="AR54" s="377">
        <v>-26.6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3102442</v>
      </c>
      <c r="AN55" s="365">
        <v>72167</v>
      </c>
      <c r="AO55" s="366">
        <v>64.900000000000006</v>
      </c>
      <c r="AP55" s="367">
        <v>68468</v>
      </c>
      <c r="AQ55" s="368">
        <v>3.9</v>
      </c>
      <c r="AR55" s="369">
        <v>61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2001979</v>
      </c>
      <c r="AN56" s="373">
        <v>46568</v>
      </c>
      <c r="AO56" s="374">
        <v>231.6</v>
      </c>
      <c r="AP56" s="375">
        <v>34140</v>
      </c>
      <c r="AQ56" s="376">
        <v>-6.4</v>
      </c>
      <c r="AR56" s="377">
        <v>238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1718075</v>
      </c>
      <c r="AN57" s="365">
        <v>40784</v>
      </c>
      <c r="AO57" s="366">
        <v>-43.5</v>
      </c>
      <c r="AP57" s="367">
        <v>69729</v>
      </c>
      <c r="AQ57" s="368">
        <v>1.8</v>
      </c>
      <c r="AR57" s="369">
        <v>-45.3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1459570</v>
      </c>
      <c r="AN58" s="373">
        <v>34648</v>
      </c>
      <c r="AO58" s="374">
        <v>-25.6</v>
      </c>
      <c r="AP58" s="375">
        <v>38908</v>
      </c>
      <c r="AQ58" s="376">
        <v>14</v>
      </c>
      <c r="AR58" s="377">
        <v>-39.6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1929815</v>
      </c>
      <c r="AN59" s="365">
        <v>46569</v>
      </c>
      <c r="AO59" s="366">
        <v>14.2</v>
      </c>
      <c r="AP59" s="367">
        <v>74581</v>
      </c>
      <c r="AQ59" s="368">
        <v>7</v>
      </c>
      <c r="AR59" s="369">
        <v>7.2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1385557</v>
      </c>
      <c r="AN60" s="373">
        <v>33435</v>
      </c>
      <c r="AO60" s="374">
        <v>-3.5</v>
      </c>
      <c r="AP60" s="375">
        <v>41563</v>
      </c>
      <c r="AQ60" s="376">
        <v>6.8</v>
      </c>
      <c r="AR60" s="377">
        <v>-10.3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1953216</v>
      </c>
      <c r="AN61" s="380">
        <v>45648</v>
      </c>
      <c r="AO61" s="381">
        <v>20.6</v>
      </c>
      <c r="AP61" s="382">
        <v>72084</v>
      </c>
      <c r="AQ61" s="383">
        <v>-1.8</v>
      </c>
      <c r="AR61" s="369">
        <v>22.4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1270861</v>
      </c>
      <c r="AN62" s="373">
        <v>29775</v>
      </c>
      <c r="AO62" s="374">
        <v>35.6</v>
      </c>
      <c r="AP62" s="375">
        <v>37802</v>
      </c>
      <c r="AQ62" s="376">
        <v>-2.2999999999999998</v>
      </c>
      <c r="AR62" s="377">
        <v>37.9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dyUXpTJi4G//PJAqPDAsrXRJmlHNCzlb49htMbxpzC7KcQIoAIsHTUMbz5NUsjTira0wMIddMTOuV/EETOckg==" saltValue="ZbAJQ62Ok2OxGJdTYLq7Y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3NcD5TN8MciHHG/Y6qOsGIwBWs3FmZYTJumC8rg0gNZm1pQS/5wBAN7qyGzi+1tqpgmbHgIK8TlqGU4+cqpVwQ==" saltValue="5OBKpyEjZR/DoVI2QygE/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I8yCUoUYTUZidfoDkT3S238xcsyEn0gzVhXKbFj2vFy1a3/KkJQBjBSs3I/M87dU9TFimd5poyqWQehF9PsRbw==" saltValue="PW25Vu4JY+5u0OvsCWHKo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8" t="s">
        <v>3</v>
      </c>
      <c r="D47" s="1198"/>
      <c r="E47" s="1199"/>
      <c r="F47" s="11">
        <v>29.29</v>
      </c>
      <c r="G47" s="12">
        <v>30.2</v>
      </c>
      <c r="H47" s="12">
        <v>32.21</v>
      </c>
      <c r="I47" s="12">
        <v>32.53</v>
      </c>
      <c r="J47" s="13">
        <v>33.270000000000003</v>
      </c>
    </row>
    <row r="48" spans="2:10" ht="57.75" customHeight="1" x14ac:dyDescent="0.15">
      <c r="B48" s="14"/>
      <c r="C48" s="1200" t="s">
        <v>4</v>
      </c>
      <c r="D48" s="1200"/>
      <c r="E48" s="1201"/>
      <c r="F48" s="15">
        <v>10.94</v>
      </c>
      <c r="G48" s="16">
        <v>13.3</v>
      </c>
      <c r="H48" s="16">
        <v>12.75</v>
      </c>
      <c r="I48" s="16">
        <v>11.81</v>
      </c>
      <c r="J48" s="17">
        <v>12.65</v>
      </c>
    </row>
    <row r="49" spans="2:10" ht="57.75" customHeight="1" thickBot="1" x14ac:dyDescent="0.2">
      <c r="B49" s="18"/>
      <c r="C49" s="1202" t="s">
        <v>5</v>
      </c>
      <c r="D49" s="1202"/>
      <c r="E49" s="1203"/>
      <c r="F49" s="19" t="s">
        <v>568</v>
      </c>
      <c r="G49" s="20">
        <v>2.2000000000000002</v>
      </c>
      <c r="H49" s="20">
        <v>1.07</v>
      </c>
      <c r="I49" s="20" t="s">
        <v>569</v>
      </c>
      <c r="J49" s="21">
        <v>0.6</v>
      </c>
    </row>
    <row r="50" spans="2:10" ht="13.5" customHeight="1" x14ac:dyDescent="0.15"/>
  </sheetData>
  <sheetProtection algorithmName="SHA-512" hashValue="izG4PUq5Jzfi4SsnxiqVEIbp5JmQdoz15oehKJs0ojzogi32zvE+Fbl5QfvZrfpzT3Cd9AC/dsp7cbrTSx/ExQ==" saltValue="jPdpo384EyM4sOpY61AlE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0" t="s">
        <v>570</v>
      </c>
      <c r="D34" s="1210"/>
      <c r="E34" s="1211"/>
      <c r="F34" s="32">
        <v>10.94</v>
      </c>
      <c r="G34" s="33">
        <v>13.29</v>
      </c>
      <c r="H34" s="33">
        <v>12.74</v>
      </c>
      <c r="I34" s="33">
        <v>11.8</v>
      </c>
      <c r="J34" s="34">
        <v>12.65</v>
      </c>
      <c r="K34" s="22"/>
      <c r="L34" s="22"/>
      <c r="M34" s="22"/>
      <c r="N34" s="22"/>
      <c r="O34" s="22"/>
      <c r="P34" s="22"/>
    </row>
    <row r="35" spans="1:16" ht="39" customHeight="1" x14ac:dyDescent="0.15">
      <c r="A35" s="22"/>
      <c r="B35" s="35"/>
      <c r="C35" s="1204" t="s">
        <v>571</v>
      </c>
      <c r="D35" s="1205"/>
      <c r="E35" s="1206"/>
      <c r="F35" s="36" t="s">
        <v>521</v>
      </c>
      <c r="G35" s="37" t="s">
        <v>521</v>
      </c>
      <c r="H35" s="37">
        <v>0.03</v>
      </c>
      <c r="I35" s="37">
        <v>3.83</v>
      </c>
      <c r="J35" s="38">
        <v>5.26</v>
      </c>
      <c r="K35" s="22"/>
      <c r="L35" s="22"/>
      <c r="M35" s="22"/>
      <c r="N35" s="22"/>
      <c r="O35" s="22"/>
      <c r="P35" s="22"/>
    </row>
    <row r="36" spans="1:16" ht="39" customHeight="1" x14ac:dyDescent="0.15">
      <c r="A36" s="22"/>
      <c r="B36" s="35"/>
      <c r="C36" s="1204" t="s">
        <v>572</v>
      </c>
      <c r="D36" s="1205"/>
      <c r="E36" s="1206"/>
      <c r="F36" s="36">
        <v>1.46</v>
      </c>
      <c r="G36" s="37">
        <v>0.79</v>
      </c>
      <c r="H36" s="37">
        <v>1.05</v>
      </c>
      <c r="I36" s="37">
        <v>1.43</v>
      </c>
      <c r="J36" s="38">
        <v>2.31</v>
      </c>
      <c r="K36" s="22"/>
      <c r="L36" s="22"/>
      <c r="M36" s="22"/>
      <c r="N36" s="22"/>
      <c r="O36" s="22"/>
      <c r="P36" s="22"/>
    </row>
    <row r="37" spans="1:16" ht="39" customHeight="1" x14ac:dyDescent="0.15">
      <c r="A37" s="22"/>
      <c r="B37" s="35"/>
      <c r="C37" s="1204" t="s">
        <v>573</v>
      </c>
      <c r="D37" s="1205"/>
      <c r="E37" s="1206"/>
      <c r="F37" s="36">
        <v>2.6</v>
      </c>
      <c r="G37" s="37">
        <v>3.72</v>
      </c>
      <c r="H37" s="37">
        <v>3.24</v>
      </c>
      <c r="I37" s="37">
        <v>1.38</v>
      </c>
      <c r="J37" s="38">
        <v>0.91</v>
      </c>
      <c r="K37" s="22"/>
      <c r="L37" s="22"/>
      <c r="M37" s="22"/>
      <c r="N37" s="22"/>
      <c r="O37" s="22"/>
      <c r="P37" s="22"/>
    </row>
    <row r="38" spans="1:16" ht="39" customHeight="1" x14ac:dyDescent="0.15">
      <c r="A38" s="22"/>
      <c r="B38" s="35"/>
      <c r="C38" s="1204" t="s">
        <v>574</v>
      </c>
      <c r="D38" s="1205"/>
      <c r="E38" s="1206"/>
      <c r="F38" s="36">
        <v>0.26</v>
      </c>
      <c r="G38" s="37">
        <v>0.26</v>
      </c>
      <c r="H38" s="37">
        <v>0.22</v>
      </c>
      <c r="I38" s="37">
        <v>0.19</v>
      </c>
      <c r="J38" s="38">
        <v>0.5</v>
      </c>
      <c r="K38" s="22"/>
      <c r="L38" s="22"/>
      <c r="M38" s="22"/>
      <c r="N38" s="22"/>
      <c r="O38" s="22"/>
      <c r="P38" s="22"/>
    </row>
    <row r="39" spans="1:16" ht="39" customHeight="1" x14ac:dyDescent="0.15">
      <c r="A39" s="22"/>
      <c r="B39" s="35"/>
      <c r="C39" s="1204" t="s">
        <v>575</v>
      </c>
      <c r="D39" s="1205"/>
      <c r="E39" s="1206"/>
      <c r="F39" s="36">
        <v>0.19</v>
      </c>
      <c r="G39" s="37">
        <v>0.12</v>
      </c>
      <c r="H39" s="37">
        <v>0.14000000000000001</v>
      </c>
      <c r="I39" s="37">
        <v>0.18</v>
      </c>
      <c r="J39" s="38">
        <v>0.42</v>
      </c>
      <c r="K39" s="22"/>
      <c r="L39" s="22"/>
      <c r="M39" s="22"/>
      <c r="N39" s="22"/>
      <c r="O39" s="22"/>
      <c r="P39" s="22"/>
    </row>
    <row r="40" spans="1:16" ht="39" customHeight="1" x14ac:dyDescent="0.15">
      <c r="A40" s="22"/>
      <c r="B40" s="35"/>
      <c r="C40" s="1204" t="s">
        <v>576</v>
      </c>
      <c r="D40" s="1205"/>
      <c r="E40" s="1206"/>
      <c r="F40" s="36">
        <v>1.33</v>
      </c>
      <c r="G40" s="37">
        <v>0.68</v>
      </c>
      <c r="H40" s="37">
        <v>1.73</v>
      </c>
      <c r="I40" s="37">
        <v>1.07</v>
      </c>
      <c r="J40" s="38">
        <v>0.12</v>
      </c>
      <c r="K40" s="22"/>
      <c r="L40" s="22"/>
      <c r="M40" s="22"/>
      <c r="N40" s="22"/>
      <c r="O40" s="22"/>
      <c r="P40" s="22"/>
    </row>
    <row r="41" spans="1:16" ht="39" customHeight="1" x14ac:dyDescent="0.15">
      <c r="A41" s="22"/>
      <c r="B41" s="35"/>
      <c r="C41" s="1204" t="s">
        <v>577</v>
      </c>
      <c r="D41" s="1205"/>
      <c r="E41" s="1206"/>
      <c r="F41" s="36">
        <v>0.01</v>
      </c>
      <c r="G41" s="37">
        <v>0</v>
      </c>
      <c r="H41" s="37">
        <v>0</v>
      </c>
      <c r="I41" s="37">
        <v>0</v>
      </c>
      <c r="J41" s="38">
        <v>0.01</v>
      </c>
      <c r="K41" s="22"/>
      <c r="L41" s="22"/>
      <c r="M41" s="22"/>
      <c r="N41" s="22"/>
      <c r="O41" s="22"/>
      <c r="P41" s="22"/>
    </row>
    <row r="42" spans="1:16" ht="39" customHeight="1" x14ac:dyDescent="0.15">
      <c r="A42" s="22"/>
      <c r="B42" s="39"/>
      <c r="C42" s="1204" t="s">
        <v>578</v>
      </c>
      <c r="D42" s="1205"/>
      <c r="E42" s="1206"/>
      <c r="F42" s="36" t="s">
        <v>521</v>
      </c>
      <c r="G42" s="37" t="s">
        <v>521</v>
      </c>
      <c r="H42" s="37" t="s">
        <v>521</v>
      </c>
      <c r="I42" s="37" t="s">
        <v>521</v>
      </c>
      <c r="J42" s="38" t="s">
        <v>521</v>
      </c>
      <c r="K42" s="22"/>
      <c r="L42" s="22"/>
      <c r="M42" s="22"/>
      <c r="N42" s="22"/>
      <c r="O42" s="22"/>
      <c r="P42" s="22"/>
    </row>
    <row r="43" spans="1:16" ht="39" customHeight="1" thickBot="1" x14ac:dyDescent="0.2">
      <c r="A43" s="22"/>
      <c r="B43" s="40"/>
      <c r="C43" s="1207" t="s">
        <v>579</v>
      </c>
      <c r="D43" s="1208"/>
      <c r="E43" s="1209"/>
      <c r="F43" s="41">
        <v>0.04</v>
      </c>
      <c r="G43" s="42">
        <v>0.03</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aT3l6x851hbfvwZmqPoQQ+MmmPFx+ellsE/WfRnaoXd90T3tHATj3l8mZlc8tf8TplK2OOcnS0FuV/lhEfL1Q==" saltValue="jmwnYYGFP96o//ZiOfXO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1439</v>
      </c>
      <c r="L45" s="60">
        <v>1449</v>
      </c>
      <c r="M45" s="60">
        <v>1469</v>
      </c>
      <c r="N45" s="60">
        <v>1497</v>
      </c>
      <c r="O45" s="61">
        <v>1552</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521</v>
      </c>
      <c r="L46" s="64" t="s">
        <v>521</v>
      </c>
      <c r="M46" s="64" t="s">
        <v>521</v>
      </c>
      <c r="N46" s="64" t="s">
        <v>521</v>
      </c>
      <c r="O46" s="65" t="s">
        <v>521</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521</v>
      </c>
      <c r="L47" s="64" t="s">
        <v>521</v>
      </c>
      <c r="M47" s="64" t="s">
        <v>521</v>
      </c>
      <c r="N47" s="64" t="s">
        <v>521</v>
      </c>
      <c r="O47" s="65" t="s">
        <v>521</v>
      </c>
      <c r="P47" s="48"/>
      <c r="Q47" s="48"/>
      <c r="R47" s="48"/>
      <c r="S47" s="48"/>
      <c r="T47" s="48"/>
      <c r="U47" s="48"/>
    </row>
    <row r="48" spans="1:21" ht="30.75" customHeight="1" x14ac:dyDescent="0.15">
      <c r="A48" s="48"/>
      <c r="B48" s="1232"/>
      <c r="C48" s="1233"/>
      <c r="D48" s="62"/>
      <c r="E48" s="1214" t="s">
        <v>15</v>
      </c>
      <c r="F48" s="1214"/>
      <c r="G48" s="1214"/>
      <c r="H48" s="1214"/>
      <c r="I48" s="1214"/>
      <c r="J48" s="1215"/>
      <c r="K48" s="63">
        <v>574</v>
      </c>
      <c r="L48" s="64">
        <v>523</v>
      </c>
      <c r="M48" s="64">
        <v>535</v>
      </c>
      <c r="N48" s="64">
        <v>556</v>
      </c>
      <c r="O48" s="65">
        <v>585</v>
      </c>
      <c r="P48" s="48"/>
      <c r="Q48" s="48"/>
      <c r="R48" s="48"/>
      <c r="S48" s="48"/>
      <c r="T48" s="48"/>
      <c r="U48" s="48"/>
    </row>
    <row r="49" spans="1:21" ht="30.75" customHeight="1" x14ac:dyDescent="0.15">
      <c r="A49" s="48"/>
      <c r="B49" s="1232"/>
      <c r="C49" s="1233"/>
      <c r="D49" s="62"/>
      <c r="E49" s="1214" t="s">
        <v>16</v>
      </c>
      <c r="F49" s="1214"/>
      <c r="G49" s="1214"/>
      <c r="H49" s="1214"/>
      <c r="I49" s="1214"/>
      <c r="J49" s="1215"/>
      <c r="K49" s="63">
        <v>262</v>
      </c>
      <c r="L49" s="64">
        <v>204</v>
      </c>
      <c r="M49" s="64">
        <v>165</v>
      </c>
      <c r="N49" s="64">
        <v>112</v>
      </c>
      <c r="O49" s="65">
        <v>72</v>
      </c>
      <c r="P49" s="48"/>
      <c r="Q49" s="48"/>
      <c r="R49" s="48"/>
      <c r="S49" s="48"/>
      <c r="T49" s="48"/>
      <c r="U49" s="48"/>
    </row>
    <row r="50" spans="1:21" ht="30.75" customHeight="1" x14ac:dyDescent="0.15">
      <c r="A50" s="48"/>
      <c r="B50" s="1232"/>
      <c r="C50" s="1233"/>
      <c r="D50" s="62"/>
      <c r="E50" s="1214" t="s">
        <v>17</v>
      </c>
      <c r="F50" s="1214"/>
      <c r="G50" s="1214"/>
      <c r="H50" s="1214"/>
      <c r="I50" s="1214"/>
      <c r="J50" s="1215"/>
      <c r="K50" s="63">
        <v>150</v>
      </c>
      <c r="L50" s="64">
        <v>130</v>
      </c>
      <c r="M50" s="64">
        <v>109</v>
      </c>
      <c r="N50" s="64">
        <v>116</v>
      </c>
      <c r="O50" s="65">
        <v>108</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521</v>
      </c>
      <c r="L51" s="64" t="s">
        <v>521</v>
      </c>
      <c r="M51" s="64" t="s">
        <v>521</v>
      </c>
      <c r="N51" s="64" t="s">
        <v>521</v>
      </c>
      <c r="O51" s="65" t="s">
        <v>521</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1573</v>
      </c>
      <c r="L52" s="64">
        <v>1580</v>
      </c>
      <c r="M52" s="64">
        <v>1592</v>
      </c>
      <c r="N52" s="64">
        <v>1567</v>
      </c>
      <c r="O52" s="65">
        <v>1583</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852</v>
      </c>
      <c r="L53" s="69">
        <v>726</v>
      </c>
      <c r="M53" s="69">
        <v>686</v>
      </c>
      <c r="N53" s="69">
        <v>714</v>
      </c>
      <c r="O53" s="70">
        <v>734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593</v>
      </c>
      <c r="L57" s="84" t="s">
        <v>593</v>
      </c>
      <c r="M57" s="84" t="s">
        <v>593</v>
      </c>
      <c r="N57" s="84" t="s">
        <v>593</v>
      </c>
      <c r="O57" s="85" t="s">
        <v>593</v>
      </c>
    </row>
    <row r="58" spans="1:21" ht="31.5" customHeight="1" thickBot="1" x14ac:dyDescent="0.2">
      <c r="B58" s="1222"/>
      <c r="C58" s="1223"/>
      <c r="D58" s="1227" t="s">
        <v>27</v>
      </c>
      <c r="E58" s="1228"/>
      <c r="F58" s="1228"/>
      <c r="G58" s="1228"/>
      <c r="H58" s="1228"/>
      <c r="I58" s="1228"/>
      <c r="J58" s="1229"/>
      <c r="K58" s="86" t="s">
        <v>593</v>
      </c>
      <c r="L58" s="87" t="s">
        <v>593</v>
      </c>
      <c r="M58" s="87" t="s">
        <v>593</v>
      </c>
      <c r="N58" s="87" t="s">
        <v>593</v>
      </c>
      <c r="O58" s="88" t="s">
        <v>593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zsGG152ge2pm8pU9MEe+/GxGfyR7jY/h7CrYQIecyUUe72JVvkX2ZOk2T5XnLmWTXiDdW7QObecpQktyMyj6A==" saltValue="4J3bemuMRI42x6ePmunk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50" t="s">
        <v>30</v>
      </c>
      <c r="C41" s="1251"/>
      <c r="D41" s="102"/>
      <c r="E41" s="1252" t="s">
        <v>31</v>
      </c>
      <c r="F41" s="1252"/>
      <c r="G41" s="1252"/>
      <c r="H41" s="1253"/>
      <c r="I41" s="103">
        <v>15736</v>
      </c>
      <c r="J41" s="104">
        <v>16134</v>
      </c>
      <c r="K41" s="104">
        <v>17603</v>
      </c>
      <c r="L41" s="104">
        <v>19132</v>
      </c>
      <c r="M41" s="105">
        <v>19272</v>
      </c>
    </row>
    <row r="42" spans="2:13" ht="27.75" customHeight="1" x14ac:dyDescent="0.15">
      <c r="B42" s="1240"/>
      <c r="C42" s="1241"/>
      <c r="D42" s="106"/>
      <c r="E42" s="1244" t="s">
        <v>32</v>
      </c>
      <c r="F42" s="1244"/>
      <c r="G42" s="1244"/>
      <c r="H42" s="1245"/>
      <c r="I42" s="107">
        <v>1115</v>
      </c>
      <c r="J42" s="108">
        <v>995</v>
      </c>
      <c r="K42" s="108">
        <v>866</v>
      </c>
      <c r="L42" s="108">
        <v>847</v>
      </c>
      <c r="M42" s="109">
        <v>1388</v>
      </c>
    </row>
    <row r="43" spans="2:13" ht="27.75" customHeight="1" x14ac:dyDescent="0.15">
      <c r="B43" s="1240"/>
      <c r="C43" s="1241"/>
      <c r="D43" s="106"/>
      <c r="E43" s="1244" t="s">
        <v>33</v>
      </c>
      <c r="F43" s="1244"/>
      <c r="G43" s="1244"/>
      <c r="H43" s="1245"/>
      <c r="I43" s="107">
        <v>8011</v>
      </c>
      <c r="J43" s="108">
        <v>7655</v>
      </c>
      <c r="K43" s="108">
        <v>8177</v>
      </c>
      <c r="L43" s="108">
        <v>9837</v>
      </c>
      <c r="M43" s="109">
        <v>9608</v>
      </c>
    </row>
    <row r="44" spans="2:13" ht="27.75" customHeight="1" x14ac:dyDescent="0.15">
      <c r="B44" s="1240"/>
      <c r="C44" s="1241"/>
      <c r="D44" s="106"/>
      <c r="E44" s="1244" t="s">
        <v>34</v>
      </c>
      <c r="F44" s="1244"/>
      <c r="G44" s="1244"/>
      <c r="H44" s="1245"/>
      <c r="I44" s="107">
        <v>1038</v>
      </c>
      <c r="J44" s="108">
        <v>886</v>
      </c>
      <c r="K44" s="108">
        <v>643</v>
      </c>
      <c r="L44" s="108">
        <v>454</v>
      </c>
      <c r="M44" s="109">
        <v>388</v>
      </c>
    </row>
    <row r="45" spans="2:13" ht="27.75" customHeight="1" x14ac:dyDescent="0.15">
      <c r="B45" s="1240"/>
      <c r="C45" s="1241"/>
      <c r="D45" s="106"/>
      <c r="E45" s="1244" t="s">
        <v>35</v>
      </c>
      <c r="F45" s="1244"/>
      <c r="G45" s="1244"/>
      <c r="H45" s="1245"/>
      <c r="I45" s="107">
        <v>3914</v>
      </c>
      <c r="J45" s="108">
        <v>3872</v>
      </c>
      <c r="K45" s="108">
        <v>3979</v>
      </c>
      <c r="L45" s="108">
        <v>3764</v>
      </c>
      <c r="M45" s="109">
        <v>3762</v>
      </c>
    </row>
    <row r="46" spans="2:13" ht="27.75" customHeight="1" x14ac:dyDescent="0.15">
      <c r="B46" s="1240"/>
      <c r="C46" s="1241"/>
      <c r="D46" s="110"/>
      <c r="E46" s="1244" t="s">
        <v>36</v>
      </c>
      <c r="F46" s="1244"/>
      <c r="G46" s="1244"/>
      <c r="H46" s="1245"/>
      <c r="I46" s="107">
        <v>7</v>
      </c>
      <c r="J46" s="108">
        <v>4</v>
      </c>
      <c r="K46" s="108">
        <v>170</v>
      </c>
      <c r="L46" s="108">
        <v>4</v>
      </c>
      <c r="M46" s="109">
        <v>2</v>
      </c>
    </row>
    <row r="47" spans="2:13" ht="27.75" customHeight="1" x14ac:dyDescent="0.15">
      <c r="B47" s="1240"/>
      <c r="C47" s="1241"/>
      <c r="D47" s="111"/>
      <c r="E47" s="1254" t="s">
        <v>37</v>
      </c>
      <c r="F47" s="1255"/>
      <c r="G47" s="1255"/>
      <c r="H47" s="1256"/>
      <c r="I47" s="107" t="s">
        <v>521</v>
      </c>
      <c r="J47" s="108" t="s">
        <v>521</v>
      </c>
      <c r="K47" s="108" t="s">
        <v>521</v>
      </c>
      <c r="L47" s="108" t="s">
        <v>521</v>
      </c>
      <c r="M47" s="109" t="s">
        <v>521</v>
      </c>
    </row>
    <row r="48" spans="2:13" ht="27.75" customHeight="1" x14ac:dyDescent="0.15">
      <c r="B48" s="1240"/>
      <c r="C48" s="1241"/>
      <c r="D48" s="106"/>
      <c r="E48" s="1244" t="s">
        <v>38</v>
      </c>
      <c r="F48" s="1244"/>
      <c r="G48" s="1244"/>
      <c r="H48" s="1245"/>
      <c r="I48" s="107" t="s">
        <v>521</v>
      </c>
      <c r="J48" s="108" t="s">
        <v>521</v>
      </c>
      <c r="K48" s="108" t="s">
        <v>521</v>
      </c>
      <c r="L48" s="108" t="s">
        <v>521</v>
      </c>
      <c r="M48" s="109" t="s">
        <v>521</v>
      </c>
    </row>
    <row r="49" spans="2:13" ht="27.75" customHeight="1" x14ac:dyDescent="0.15">
      <c r="B49" s="1242"/>
      <c r="C49" s="1243"/>
      <c r="D49" s="106"/>
      <c r="E49" s="1244" t="s">
        <v>39</v>
      </c>
      <c r="F49" s="1244"/>
      <c r="G49" s="1244"/>
      <c r="H49" s="1245"/>
      <c r="I49" s="107" t="s">
        <v>521</v>
      </c>
      <c r="J49" s="108" t="s">
        <v>521</v>
      </c>
      <c r="K49" s="108" t="s">
        <v>521</v>
      </c>
      <c r="L49" s="108" t="s">
        <v>521</v>
      </c>
      <c r="M49" s="109" t="s">
        <v>521</v>
      </c>
    </row>
    <row r="50" spans="2:13" ht="27.75" customHeight="1" x14ac:dyDescent="0.15">
      <c r="B50" s="1238" t="s">
        <v>40</v>
      </c>
      <c r="C50" s="1239"/>
      <c r="D50" s="112"/>
      <c r="E50" s="1244" t="s">
        <v>41</v>
      </c>
      <c r="F50" s="1244"/>
      <c r="G50" s="1244"/>
      <c r="H50" s="1245"/>
      <c r="I50" s="107">
        <v>5431</v>
      </c>
      <c r="J50" s="108">
        <v>5454</v>
      </c>
      <c r="K50" s="108">
        <v>5964</v>
      </c>
      <c r="L50" s="108">
        <v>6788</v>
      </c>
      <c r="M50" s="109">
        <v>6944</v>
      </c>
    </row>
    <row r="51" spans="2:13" ht="27.75" customHeight="1" x14ac:dyDescent="0.15">
      <c r="B51" s="1240"/>
      <c r="C51" s="1241"/>
      <c r="D51" s="106"/>
      <c r="E51" s="1244" t="s">
        <v>42</v>
      </c>
      <c r="F51" s="1244"/>
      <c r="G51" s="1244"/>
      <c r="H51" s="1245"/>
      <c r="I51" s="107">
        <v>769</v>
      </c>
      <c r="J51" s="108">
        <v>1169</v>
      </c>
      <c r="K51" s="108">
        <v>1152</v>
      </c>
      <c r="L51" s="108">
        <v>948</v>
      </c>
      <c r="M51" s="109">
        <v>849</v>
      </c>
    </row>
    <row r="52" spans="2:13" ht="27.75" customHeight="1" x14ac:dyDescent="0.15">
      <c r="B52" s="1242"/>
      <c r="C52" s="1243"/>
      <c r="D52" s="106"/>
      <c r="E52" s="1244" t="s">
        <v>43</v>
      </c>
      <c r="F52" s="1244"/>
      <c r="G52" s="1244"/>
      <c r="H52" s="1245"/>
      <c r="I52" s="107">
        <v>15276</v>
      </c>
      <c r="J52" s="108">
        <v>16760</v>
      </c>
      <c r="K52" s="108">
        <v>18324</v>
      </c>
      <c r="L52" s="108">
        <v>20137</v>
      </c>
      <c r="M52" s="109">
        <v>20333</v>
      </c>
    </row>
    <row r="53" spans="2:13" ht="27.75" customHeight="1" thickBot="1" x14ac:dyDescent="0.2">
      <c r="B53" s="1246" t="s">
        <v>44</v>
      </c>
      <c r="C53" s="1247"/>
      <c r="D53" s="113"/>
      <c r="E53" s="1248" t="s">
        <v>45</v>
      </c>
      <c r="F53" s="1248"/>
      <c r="G53" s="1248"/>
      <c r="H53" s="1249"/>
      <c r="I53" s="114">
        <v>8343</v>
      </c>
      <c r="J53" s="115">
        <v>6165</v>
      </c>
      <c r="K53" s="115">
        <v>5999</v>
      </c>
      <c r="L53" s="115">
        <v>6164</v>
      </c>
      <c r="M53" s="116">
        <v>6295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JWYA3e55uy0YpHIYt69OGErc5A5ZyyVubOiKfeq1wv7bm32R+gPhtFg3mgjdnuOJRVBcWupU0ju7oaIBtPdTg==" saltValue="bYtUdoNcn5OXm183+0+E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5" t="s">
        <v>48</v>
      </c>
      <c r="D55" s="1265"/>
      <c r="E55" s="1266"/>
      <c r="F55" s="128">
        <v>3746</v>
      </c>
      <c r="G55" s="128">
        <v>3748</v>
      </c>
      <c r="H55" s="129">
        <v>3749</v>
      </c>
    </row>
    <row r="56" spans="2:8" ht="52.5" customHeight="1" x14ac:dyDescent="0.15">
      <c r="B56" s="130"/>
      <c r="C56" s="1267" t="s">
        <v>49</v>
      </c>
      <c r="D56" s="1267"/>
      <c r="E56" s="1268"/>
      <c r="F56" s="131">
        <v>558</v>
      </c>
      <c r="G56" s="131">
        <v>759</v>
      </c>
      <c r="H56" s="132">
        <v>705</v>
      </c>
    </row>
    <row r="57" spans="2:8" ht="53.25" customHeight="1" x14ac:dyDescent="0.15">
      <c r="B57" s="130"/>
      <c r="C57" s="1269" t="s">
        <v>50</v>
      </c>
      <c r="D57" s="1269"/>
      <c r="E57" s="1270"/>
      <c r="F57" s="133">
        <v>2083</v>
      </c>
      <c r="G57" s="133">
        <v>2696</v>
      </c>
      <c r="H57" s="134">
        <v>2899</v>
      </c>
    </row>
    <row r="58" spans="2:8" ht="45.75" customHeight="1" x14ac:dyDescent="0.15">
      <c r="B58" s="135"/>
      <c r="C58" s="1257" t="s">
        <v>594</v>
      </c>
      <c r="D58" s="1258"/>
      <c r="E58" s="1259"/>
      <c r="F58" s="136">
        <v>499</v>
      </c>
      <c r="G58" s="136">
        <v>1110</v>
      </c>
      <c r="H58" s="137">
        <v>1310</v>
      </c>
    </row>
    <row r="59" spans="2:8" ht="45.75" customHeight="1" x14ac:dyDescent="0.15">
      <c r="B59" s="135"/>
      <c r="C59" s="1257" t="s">
        <v>595</v>
      </c>
      <c r="D59" s="1258"/>
      <c r="E59" s="1259"/>
      <c r="F59" s="136">
        <v>795</v>
      </c>
      <c r="G59" s="136">
        <v>787</v>
      </c>
      <c r="H59" s="137">
        <v>778</v>
      </c>
    </row>
    <row r="60" spans="2:8" ht="45.75" customHeight="1" x14ac:dyDescent="0.15">
      <c r="B60" s="135"/>
      <c r="C60" s="1257" t="s">
        <v>596</v>
      </c>
      <c r="D60" s="1258"/>
      <c r="E60" s="1259"/>
      <c r="F60" s="136">
        <v>383</v>
      </c>
      <c r="G60" s="136">
        <v>379</v>
      </c>
      <c r="H60" s="137">
        <v>374</v>
      </c>
    </row>
    <row r="61" spans="2:8" ht="45.75" customHeight="1" x14ac:dyDescent="0.15">
      <c r="B61" s="135"/>
      <c r="C61" s="1257" t="s">
        <v>597</v>
      </c>
      <c r="D61" s="1258"/>
      <c r="E61" s="1259"/>
      <c r="F61" s="136">
        <v>369</v>
      </c>
      <c r="G61" s="136">
        <v>372</v>
      </c>
      <c r="H61" s="137">
        <v>374</v>
      </c>
    </row>
    <row r="62" spans="2:8" ht="45.75" customHeight="1" thickBot="1" x14ac:dyDescent="0.2">
      <c r="B62" s="138"/>
      <c r="C62" s="1260" t="s">
        <v>598</v>
      </c>
      <c r="D62" s="1261"/>
      <c r="E62" s="1262"/>
      <c r="F62" s="139">
        <v>6</v>
      </c>
      <c r="G62" s="139">
        <v>20</v>
      </c>
      <c r="H62" s="140">
        <v>35</v>
      </c>
    </row>
    <row r="63" spans="2:8" ht="52.5" customHeight="1" thickBot="1" x14ac:dyDescent="0.2">
      <c r="B63" s="141"/>
      <c r="C63" s="1263" t="s">
        <v>51</v>
      </c>
      <c r="D63" s="1263"/>
      <c r="E63" s="1264"/>
      <c r="F63" s="142">
        <v>6387</v>
      </c>
      <c r="G63" s="142">
        <v>7203</v>
      </c>
      <c r="H63" s="143">
        <v>7354</v>
      </c>
    </row>
    <row r="64" spans="2:8" ht="15" customHeight="1" x14ac:dyDescent="0.15"/>
  </sheetData>
  <sheetProtection algorithmName="SHA-512" hashValue="Uu79dFeV5s+E0frhTQsDAwA9FCNWczJOk2MClngJpZAPUHbhlo69fG2swW5I21RhSI6NWXWuytDZoB6JQ6dYhw==" saltValue="0Ym8LJk5w98/d2DoJJJm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24952</v>
      </c>
      <c r="E3" s="162"/>
      <c r="F3" s="163">
        <v>81768</v>
      </c>
      <c r="G3" s="164"/>
      <c r="H3" s="165"/>
    </row>
    <row r="4" spans="1:8" x14ac:dyDescent="0.15">
      <c r="A4" s="166"/>
      <c r="B4" s="167"/>
      <c r="C4" s="168"/>
      <c r="D4" s="169">
        <v>20182</v>
      </c>
      <c r="E4" s="170"/>
      <c r="F4" s="171">
        <v>37917</v>
      </c>
      <c r="G4" s="172"/>
      <c r="H4" s="173"/>
    </row>
    <row r="5" spans="1:8" x14ac:dyDescent="0.15">
      <c r="A5" s="154" t="s">
        <v>555</v>
      </c>
      <c r="B5" s="159"/>
      <c r="C5" s="160"/>
      <c r="D5" s="161">
        <v>43766</v>
      </c>
      <c r="E5" s="162"/>
      <c r="F5" s="163">
        <v>65876</v>
      </c>
      <c r="G5" s="164"/>
      <c r="H5" s="165"/>
    </row>
    <row r="6" spans="1:8" x14ac:dyDescent="0.15">
      <c r="A6" s="166"/>
      <c r="B6" s="167"/>
      <c r="C6" s="168"/>
      <c r="D6" s="169">
        <v>14043</v>
      </c>
      <c r="E6" s="170"/>
      <c r="F6" s="171">
        <v>36484</v>
      </c>
      <c r="G6" s="172"/>
      <c r="H6" s="173"/>
    </row>
    <row r="7" spans="1:8" x14ac:dyDescent="0.15">
      <c r="A7" s="154" t="s">
        <v>556</v>
      </c>
      <c r="B7" s="159"/>
      <c r="C7" s="160"/>
      <c r="D7" s="161">
        <v>72167</v>
      </c>
      <c r="E7" s="162"/>
      <c r="F7" s="163">
        <v>68468</v>
      </c>
      <c r="G7" s="164"/>
      <c r="H7" s="165"/>
    </row>
    <row r="8" spans="1:8" x14ac:dyDescent="0.15">
      <c r="A8" s="166"/>
      <c r="B8" s="167"/>
      <c r="C8" s="168"/>
      <c r="D8" s="169">
        <v>46568</v>
      </c>
      <c r="E8" s="170"/>
      <c r="F8" s="171">
        <v>34140</v>
      </c>
      <c r="G8" s="172"/>
      <c r="H8" s="173"/>
    </row>
    <row r="9" spans="1:8" x14ac:dyDescent="0.15">
      <c r="A9" s="154" t="s">
        <v>557</v>
      </c>
      <c r="B9" s="159"/>
      <c r="C9" s="160"/>
      <c r="D9" s="161">
        <v>40784</v>
      </c>
      <c r="E9" s="162"/>
      <c r="F9" s="163">
        <v>69729</v>
      </c>
      <c r="G9" s="164"/>
      <c r="H9" s="165"/>
    </row>
    <row r="10" spans="1:8" x14ac:dyDescent="0.15">
      <c r="A10" s="166"/>
      <c r="B10" s="167"/>
      <c r="C10" s="168"/>
      <c r="D10" s="169">
        <v>34648</v>
      </c>
      <c r="E10" s="170"/>
      <c r="F10" s="171">
        <v>38908</v>
      </c>
      <c r="G10" s="172"/>
      <c r="H10" s="173"/>
    </row>
    <row r="11" spans="1:8" x14ac:dyDescent="0.15">
      <c r="A11" s="154" t="s">
        <v>558</v>
      </c>
      <c r="B11" s="159"/>
      <c r="C11" s="160"/>
      <c r="D11" s="161">
        <v>46569</v>
      </c>
      <c r="E11" s="162"/>
      <c r="F11" s="163">
        <v>74581</v>
      </c>
      <c r="G11" s="164"/>
      <c r="H11" s="165"/>
    </row>
    <row r="12" spans="1:8" x14ac:dyDescent="0.15">
      <c r="A12" s="166"/>
      <c r="B12" s="167"/>
      <c r="C12" s="174"/>
      <c r="D12" s="169">
        <v>33435</v>
      </c>
      <c r="E12" s="170"/>
      <c r="F12" s="171">
        <v>41563</v>
      </c>
      <c r="G12" s="172"/>
      <c r="H12" s="173"/>
    </row>
    <row r="13" spans="1:8" x14ac:dyDescent="0.15">
      <c r="A13" s="154"/>
      <c r="B13" s="159"/>
      <c r="C13" s="175"/>
      <c r="D13" s="176">
        <v>45648</v>
      </c>
      <c r="E13" s="177"/>
      <c r="F13" s="178">
        <v>72084</v>
      </c>
      <c r="G13" s="179"/>
      <c r="H13" s="165"/>
    </row>
    <row r="14" spans="1:8" x14ac:dyDescent="0.15">
      <c r="A14" s="166"/>
      <c r="B14" s="167"/>
      <c r="C14" s="168"/>
      <c r="D14" s="169">
        <v>29775</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10.94</v>
      </c>
      <c r="C19" s="180">
        <f>ROUND(VALUE(SUBSTITUTE(実質収支比率等に係る経年分析!G$48,"▲","-")),2)</f>
        <v>13.3</v>
      </c>
      <c r="D19" s="180">
        <f>ROUND(VALUE(SUBSTITUTE(実質収支比率等に係る経年分析!H$48,"▲","-")),2)</f>
        <v>12.75</v>
      </c>
      <c r="E19" s="180">
        <f>ROUND(VALUE(SUBSTITUTE(実質収支比率等に係る経年分析!I$48,"▲","-")),2)</f>
        <v>11.81</v>
      </c>
      <c r="F19" s="180">
        <f>ROUND(VALUE(SUBSTITUTE(実質収支比率等に係る経年分析!J$48,"▲","-")),2)</f>
        <v>12.65</v>
      </c>
    </row>
    <row r="20" spans="1:11" x14ac:dyDescent="0.15">
      <c r="A20" s="180" t="s">
        <v>55</v>
      </c>
      <c r="B20" s="180">
        <f>ROUND(VALUE(SUBSTITUTE(実質収支比率等に係る経年分析!F$47,"▲","-")),2)</f>
        <v>29.29</v>
      </c>
      <c r="C20" s="180">
        <f>ROUND(VALUE(SUBSTITUTE(実質収支比率等に係る経年分析!G$47,"▲","-")),2)</f>
        <v>30.2</v>
      </c>
      <c r="D20" s="180">
        <f>ROUND(VALUE(SUBSTITUTE(実質収支比率等に係る経年分析!H$47,"▲","-")),2)</f>
        <v>32.21</v>
      </c>
      <c r="E20" s="180">
        <f>ROUND(VALUE(SUBSTITUTE(実質収支比率等に係る経年分析!I$47,"▲","-")),2)</f>
        <v>32.53</v>
      </c>
      <c r="F20" s="180">
        <f>ROUND(VALUE(SUBSTITUTE(実質収支比率等に係る経年分析!J$47,"▲","-")),2)</f>
        <v>33.270000000000003</v>
      </c>
    </row>
    <row r="21" spans="1:11" x14ac:dyDescent="0.15">
      <c r="A21" s="180" t="s">
        <v>56</v>
      </c>
      <c r="B21" s="180">
        <f>IF(ISNUMBER(VALUE(SUBSTITUTE(実質収支比率等に係る経年分析!F$49,"▲","-"))),ROUND(VALUE(SUBSTITUTE(実質収支比率等に係る経年分析!F$49,"▲","-")),2),NA())</f>
        <v>-1.51</v>
      </c>
      <c r="C21" s="180">
        <f>IF(ISNUMBER(VALUE(SUBSTITUTE(実質収支比率等に係る経年分析!G$49,"▲","-"))),ROUND(VALUE(SUBSTITUTE(実質収支比率等に係る経年分析!G$49,"▲","-")),2),NA())</f>
        <v>2.2000000000000002</v>
      </c>
      <c r="D21" s="180">
        <f>IF(ISNUMBER(VALUE(SUBSTITUTE(実質収支比率等に係る経年分析!H$49,"▲","-"))),ROUND(VALUE(SUBSTITUTE(実質収支比率等に係る経年分析!H$49,"▲","-")),2),NA())</f>
        <v>1.07</v>
      </c>
      <c r="E21" s="180">
        <f>IF(ISNUMBER(VALUE(SUBSTITUTE(実質収支比率等に係る経年分析!I$49,"▲","-"))),ROUND(VALUE(SUBSTITUTE(実質収支比率等に係る経年分析!I$49,"▲","-")),2),NA())</f>
        <v>-1.05</v>
      </c>
      <c r="F21" s="180">
        <f>IF(ISNUMBER(VALUE(SUBSTITUTE(実質収支比率等に係る経年分析!J$49,"▲","-"))),ROUND(VALUE(SUBSTITUTE(実質収支比率等に係る経年分析!J$49,"▲","-")),2),NA())</f>
        <v>0.6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1.33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1.73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1.07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0.42</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3.24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2.31</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13.29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1573</v>
      </c>
      <c r="E42" s="182"/>
      <c r="F42" s="182"/>
      <c r="G42" s="182">
        <f>'実質公債費比率（分子）の構造'!L$52</f>
        <v>1580</v>
      </c>
      <c r="H42" s="182"/>
      <c r="I42" s="182"/>
      <c r="J42" s="182">
        <f>'実質公債費比率（分子）の構造'!M$52</f>
        <v>1592</v>
      </c>
      <c r="K42" s="182"/>
      <c r="L42" s="182"/>
      <c r="M42" s="182">
        <f>'実質公債費比率（分子）の構造'!N$52</f>
        <v>1567</v>
      </c>
      <c r="N42" s="182"/>
      <c r="O42" s="182"/>
      <c r="P42" s="182">
        <f>'実質公債費比率（分子）の構造'!O$52</f>
        <v>1583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150</v>
      </c>
      <c r="C44" s="182"/>
      <c r="D44" s="182"/>
      <c r="E44" s="182">
        <f>'実質公債費比率（分子）の構造'!L$50</f>
        <v>130</v>
      </c>
      <c r="F44" s="182"/>
      <c r="G44" s="182"/>
      <c r="H44" s="182">
        <f>'実質公債費比率（分子）の構造'!M$50</f>
        <v>109</v>
      </c>
      <c r="I44" s="182"/>
      <c r="J44" s="182"/>
      <c r="K44" s="182">
        <f>'実質公債費比率（分子）の構造'!N$50</f>
        <v>116</v>
      </c>
      <c r="L44" s="182"/>
      <c r="M44" s="182"/>
      <c r="N44" s="182">
        <f>'実質公債費比率（分子）の構造'!O$50</f>
        <v>108</v>
      </c>
      <c r="O44" s="182"/>
      <c r="P44" s="182"/>
    </row>
    <row r="45" spans="1:16" x14ac:dyDescent="0.15">
      <c r="A45" s="182" t="s">
        <v>66</v>
      </c>
      <c r="B45" s="182">
        <f>'実質公債費比率（分子）の構造'!K$49</f>
        <v>262</v>
      </c>
      <c r="C45" s="182"/>
      <c r="D45" s="182"/>
      <c r="E45" s="182">
        <f>'実質公債費比率（分子）の構造'!L$49</f>
        <v>204</v>
      </c>
      <c r="F45" s="182"/>
      <c r="G45" s="182"/>
      <c r="H45" s="182">
        <f>'実質公債費比率（分子）の構造'!M$49</f>
        <v>165</v>
      </c>
      <c r="I45" s="182"/>
      <c r="J45" s="182"/>
      <c r="K45" s="182">
        <f>'実質公債費比率（分子）の構造'!N$49</f>
        <v>112</v>
      </c>
      <c r="L45" s="182"/>
      <c r="M45" s="182"/>
      <c r="N45" s="182">
        <f>'実質公債費比率（分子）の構造'!O$49</f>
        <v>72</v>
      </c>
      <c r="O45" s="182"/>
      <c r="P45" s="182"/>
    </row>
    <row r="46" spans="1:16" x14ac:dyDescent="0.15">
      <c r="A46" s="182" t="s">
        <v>67</v>
      </c>
      <c r="B46" s="182">
        <f>'実質公債費比率（分子）の構造'!K$48</f>
        <v>574</v>
      </c>
      <c r="C46" s="182"/>
      <c r="D46" s="182"/>
      <c r="E46" s="182">
        <f>'実質公債費比率（分子）の構造'!L$48</f>
        <v>523</v>
      </c>
      <c r="F46" s="182"/>
      <c r="G46" s="182"/>
      <c r="H46" s="182">
        <f>'実質公債費比率（分子）の構造'!M$48</f>
        <v>535</v>
      </c>
      <c r="I46" s="182"/>
      <c r="J46" s="182"/>
      <c r="K46" s="182">
        <f>'実質公債費比率（分子）の構造'!N$48</f>
        <v>556</v>
      </c>
      <c r="L46" s="182"/>
      <c r="M46" s="182"/>
      <c r="N46" s="182">
        <f>'実質公債費比率（分子）の構造'!O$48</f>
        <v>585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1439</v>
      </c>
      <c r="C49" s="182"/>
      <c r="D49" s="182"/>
      <c r="E49" s="182">
        <f>'実質公債費比率（分子）の構造'!L$45</f>
        <v>1449</v>
      </c>
      <c r="F49" s="182"/>
      <c r="G49" s="182"/>
      <c r="H49" s="182">
        <f>'実質公債費比率（分子）の構造'!M$45</f>
        <v>1469</v>
      </c>
      <c r="I49" s="182"/>
      <c r="J49" s="182"/>
      <c r="K49" s="182">
        <f>'実質公債費比率（分子）の構造'!N$45</f>
        <v>1497</v>
      </c>
      <c r="L49" s="182"/>
      <c r="M49" s="182"/>
      <c r="N49" s="182">
        <f>'実質公債費比率（分子）の構造'!O$45</f>
        <v>1552</v>
      </c>
      <c r="O49" s="182"/>
      <c r="P49" s="182"/>
    </row>
    <row r="50" spans="1:16" x14ac:dyDescent="0.15">
      <c r="A50" s="182" t="s">
        <v>71</v>
      </c>
      <c r="B50" s="182" t="e">
        <f>NA()</f>
        <v>#N/A</v>
      </c>
      <c r="C50" s="182">
        <f>IF(ISNUMBER('実質公債費比率（分子）の構造'!K$53),'実質公債費比率（分子）の構造'!K$53,NA())</f>
        <v>852</v>
      </c>
      <c r="D50" s="182" t="e">
        <f>NA()</f>
        <v>#N/A</v>
      </c>
      <c r="E50" s="182" t="e">
        <f>NA()</f>
        <v>#N/A</v>
      </c>
      <c r="F50" s="182">
        <f>IF(ISNUMBER('実質公債費比率（分子）の構造'!L$53),'実質公債費比率（分子）の構造'!L$53,NA())</f>
        <v>726</v>
      </c>
      <c r="G50" s="182" t="e">
        <f>NA()</f>
        <v>#N/A</v>
      </c>
      <c r="H50" s="182" t="e">
        <f>NA()</f>
        <v>#N/A</v>
      </c>
      <c r="I50" s="182">
        <f>IF(ISNUMBER('実質公債費比率（分子）の構造'!M$53),'実質公債費比率（分子）の構造'!M$53,NA())</f>
        <v>686</v>
      </c>
      <c r="J50" s="182" t="e">
        <f>NA()</f>
        <v>#N/A</v>
      </c>
      <c r="K50" s="182" t="e">
        <f>NA()</f>
        <v>#N/A</v>
      </c>
      <c r="L50" s="182">
        <f>IF(ISNUMBER('実質公債費比率（分子）の構造'!N$53),'実質公債費比率（分子）の構造'!N$53,NA())</f>
        <v>714</v>
      </c>
      <c r="M50" s="182" t="e">
        <f>NA()</f>
        <v>#N/A</v>
      </c>
      <c r="N50" s="182" t="e">
        <f>NA()</f>
        <v>#N/A</v>
      </c>
      <c r="O50" s="182">
        <f>IF(ISNUMBER('実質公債費比率（分子）の構造'!O$53),'実質公債費比率（分子）の構造'!O$53,NA())</f>
        <v>734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15276</v>
      </c>
      <c r="E56" s="181"/>
      <c r="F56" s="181"/>
      <c r="G56" s="181">
        <f>'将来負担比率（分子）の構造'!J$52</f>
        <v>16760</v>
      </c>
      <c r="H56" s="181"/>
      <c r="I56" s="181"/>
      <c r="J56" s="181">
        <f>'将来負担比率（分子）の構造'!K$52</f>
        <v>18324</v>
      </c>
      <c r="K56" s="181"/>
      <c r="L56" s="181"/>
      <c r="M56" s="181">
        <f>'将来負担比率（分子）の構造'!L$52</f>
        <v>20137</v>
      </c>
      <c r="N56" s="181"/>
      <c r="O56" s="181"/>
      <c r="P56" s="181">
        <f>'将来負担比率（分子）の構造'!M$52</f>
        <v>20333</v>
      </c>
    </row>
    <row r="57" spans="1:16" x14ac:dyDescent="0.15">
      <c r="A57" s="181" t="s">
        <v>42</v>
      </c>
      <c r="B57" s="181"/>
      <c r="C57" s="181"/>
      <c r="D57" s="181">
        <f>'将来負担比率（分子）の構造'!I$51</f>
        <v>769</v>
      </c>
      <c r="E57" s="181"/>
      <c r="F57" s="181"/>
      <c r="G57" s="181">
        <f>'将来負担比率（分子）の構造'!J$51</f>
        <v>1169</v>
      </c>
      <c r="H57" s="181"/>
      <c r="I57" s="181"/>
      <c r="J57" s="181">
        <f>'将来負担比率（分子）の構造'!K$51</f>
        <v>1152</v>
      </c>
      <c r="K57" s="181"/>
      <c r="L57" s="181"/>
      <c r="M57" s="181">
        <f>'将来負担比率（分子）の構造'!L$51</f>
        <v>948</v>
      </c>
      <c r="N57" s="181"/>
      <c r="O57" s="181"/>
      <c r="P57" s="181">
        <f>'将来負担比率（分子）の構造'!M$51</f>
        <v>849</v>
      </c>
    </row>
    <row r="58" spans="1:16" x14ac:dyDescent="0.15">
      <c r="A58" s="181" t="s">
        <v>41</v>
      </c>
      <c r="B58" s="181"/>
      <c r="C58" s="181"/>
      <c r="D58" s="181">
        <f>'将来負担比率（分子）の構造'!I$50</f>
        <v>5431</v>
      </c>
      <c r="E58" s="181"/>
      <c r="F58" s="181"/>
      <c r="G58" s="181">
        <f>'将来負担比率（分子）の構造'!J$50</f>
        <v>5454</v>
      </c>
      <c r="H58" s="181"/>
      <c r="I58" s="181"/>
      <c r="J58" s="181">
        <f>'将来負担比率（分子）の構造'!K$50</f>
        <v>5964</v>
      </c>
      <c r="K58" s="181"/>
      <c r="L58" s="181"/>
      <c r="M58" s="181">
        <f>'将来負担比率（分子）の構造'!L$50</f>
        <v>6788</v>
      </c>
      <c r="N58" s="181"/>
      <c r="O58" s="181"/>
      <c r="P58" s="181">
        <f>'将来負担比率（分子）の構造'!M$50</f>
        <v>6944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v>
      </c>
      <c r="C61" s="181"/>
      <c r="D61" s="181"/>
      <c r="E61" s="181">
        <f>'将来負担比率（分子）の構造'!J$46</f>
        <v>4</v>
      </c>
      <c r="F61" s="181"/>
      <c r="G61" s="181"/>
      <c r="H61" s="181">
        <f>'将来負担比率（分子）の構造'!K$46</f>
        <v>170</v>
      </c>
      <c r="I61" s="181"/>
      <c r="J61" s="181"/>
      <c r="K61" s="181">
        <f>'将来負担比率（分子）の構造'!L$46</f>
        <v>4</v>
      </c>
      <c r="L61" s="181"/>
      <c r="M61" s="181"/>
      <c r="N61" s="181">
        <f>'将来負担比率（分子）の構造'!M$46</f>
        <v>2</v>
      </c>
      <c r="O61" s="181"/>
      <c r="P61" s="181"/>
    </row>
    <row r="62" spans="1:16" x14ac:dyDescent="0.15">
      <c r="A62" s="181" t="s">
        <v>35</v>
      </c>
      <c r="B62" s="181">
        <f>'将来負担比率（分子）の構造'!I$45</f>
        <v>3914</v>
      </c>
      <c r="C62" s="181"/>
      <c r="D62" s="181"/>
      <c r="E62" s="181">
        <f>'将来負担比率（分子）の構造'!J$45</f>
        <v>3872</v>
      </c>
      <c r="F62" s="181"/>
      <c r="G62" s="181"/>
      <c r="H62" s="181">
        <f>'将来負担比率（分子）の構造'!K$45</f>
        <v>3979</v>
      </c>
      <c r="I62" s="181"/>
      <c r="J62" s="181"/>
      <c r="K62" s="181">
        <f>'将来負担比率（分子）の構造'!L$45</f>
        <v>3764</v>
      </c>
      <c r="L62" s="181"/>
      <c r="M62" s="181"/>
      <c r="N62" s="181">
        <f>'将来負担比率（分子）の構造'!M$45</f>
        <v>3762</v>
      </c>
      <c r="O62" s="181"/>
      <c r="P62" s="181"/>
    </row>
    <row r="63" spans="1:16" x14ac:dyDescent="0.15">
      <c r="A63" s="181" t="s">
        <v>34</v>
      </c>
      <c r="B63" s="181">
        <f>'将来負担比率（分子）の構造'!I$44</f>
        <v>1038</v>
      </c>
      <c r="C63" s="181"/>
      <c r="D63" s="181"/>
      <c r="E63" s="181">
        <f>'将来負担比率（分子）の構造'!J$44</f>
        <v>886</v>
      </c>
      <c r="F63" s="181"/>
      <c r="G63" s="181"/>
      <c r="H63" s="181">
        <f>'将来負担比率（分子）の構造'!K$44</f>
        <v>643</v>
      </c>
      <c r="I63" s="181"/>
      <c r="J63" s="181"/>
      <c r="K63" s="181">
        <f>'将来負担比率（分子）の構造'!L$44</f>
        <v>454</v>
      </c>
      <c r="L63" s="181"/>
      <c r="M63" s="181"/>
      <c r="N63" s="181">
        <f>'将来負担比率（分子）の構造'!M$44</f>
        <v>388</v>
      </c>
      <c r="O63" s="181"/>
      <c r="P63" s="181"/>
    </row>
    <row r="64" spans="1:16" x14ac:dyDescent="0.15">
      <c r="A64" s="181" t="s">
        <v>33</v>
      </c>
      <c r="B64" s="181">
        <f>'将来負担比率（分子）の構造'!I$43</f>
        <v>8011</v>
      </c>
      <c r="C64" s="181"/>
      <c r="D64" s="181"/>
      <c r="E64" s="181">
        <f>'将来負担比率（分子）の構造'!J$43</f>
        <v>7655</v>
      </c>
      <c r="F64" s="181"/>
      <c r="G64" s="181"/>
      <c r="H64" s="181">
        <f>'将来負担比率（分子）の構造'!K$43</f>
        <v>8177</v>
      </c>
      <c r="I64" s="181"/>
      <c r="J64" s="181"/>
      <c r="K64" s="181">
        <f>'将来負担比率（分子）の構造'!L$43</f>
        <v>9837</v>
      </c>
      <c r="L64" s="181"/>
      <c r="M64" s="181"/>
      <c r="N64" s="181">
        <f>'将来負担比率（分子）の構造'!M$43</f>
        <v>9608</v>
      </c>
      <c r="O64" s="181"/>
      <c r="P64" s="181"/>
    </row>
    <row r="65" spans="1:16" x14ac:dyDescent="0.15">
      <c r="A65" s="181" t="s">
        <v>32</v>
      </c>
      <c r="B65" s="181">
        <f>'将来負担比率（分子）の構造'!I$42</f>
        <v>1115</v>
      </c>
      <c r="C65" s="181"/>
      <c r="D65" s="181"/>
      <c r="E65" s="181">
        <f>'将来負担比率（分子）の構造'!J$42</f>
        <v>995</v>
      </c>
      <c r="F65" s="181"/>
      <c r="G65" s="181"/>
      <c r="H65" s="181">
        <f>'将来負担比率（分子）の構造'!K$42</f>
        <v>866</v>
      </c>
      <c r="I65" s="181"/>
      <c r="J65" s="181"/>
      <c r="K65" s="181">
        <f>'将来負担比率（分子）の構造'!L$42</f>
        <v>847</v>
      </c>
      <c r="L65" s="181"/>
      <c r="M65" s="181"/>
      <c r="N65" s="181">
        <f>'将来負担比率（分子）の構造'!M$42</f>
        <v>1388</v>
      </c>
      <c r="O65" s="181"/>
      <c r="P65" s="181"/>
    </row>
    <row r="66" spans="1:16" x14ac:dyDescent="0.15">
      <c r="A66" s="181" t="s">
        <v>31</v>
      </c>
      <c r="B66" s="181">
        <f>'将来負担比率（分子）の構造'!I$41</f>
        <v>15736</v>
      </c>
      <c r="C66" s="181"/>
      <c r="D66" s="181"/>
      <c r="E66" s="181">
        <f>'将来負担比率（分子）の構造'!J$41</f>
        <v>16134</v>
      </c>
      <c r="F66" s="181"/>
      <c r="G66" s="181"/>
      <c r="H66" s="181">
        <f>'将来負担比率（分子）の構造'!K$41</f>
        <v>17603</v>
      </c>
      <c r="I66" s="181"/>
      <c r="J66" s="181"/>
      <c r="K66" s="181">
        <f>'将来負担比率（分子）の構造'!L$41</f>
        <v>19132</v>
      </c>
      <c r="L66" s="181"/>
      <c r="M66" s="181"/>
      <c r="N66" s="181">
        <f>'将来負担比率（分子）の構造'!M$41</f>
        <v>19272</v>
      </c>
      <c r="O66" s="181"/>
      <c r="P66" s="181"/>
    </row>
    <row r="67" spans="1:16" x14ac:dyDescent="0.15">
      <c r="A67" s="181" t="s">
        <v>75</v>
      </c>
      <c r="B67" s="181" t="e">
        <f>NA()</f>
        <v>#N/A</v>
      </c>
      <c r="C67" s="181">
        <f>IF(ISNUMBER('将来負担比率（分子）の構造'!I$53), IF('将来負担比率（分子）の構造'!I$53 &lt; 0, 0, '将来負担比率（分子）の構造'!I$53), NA())</f>
        <v>8343</v>
      </c>
      <c r="D67" s="181" t="e">
        <f>NA()</f>
        <v>#N/A</v>
      </c>
      <c r="E67" s="181" t="e">
        <f>NA()</f>
        <v>#N/A</v>
      </c>
      <c r="F67" s="181">
        <f>IF(ISNUMBER('将来負担比率（分子）の構造'!J$53), IF('将来負担比率（分子）の構造'!J$53 &lt; 0, 0, '将来負担比率（分子）の構造'!J$53), NA())</f>
        <v>6165</v>
      </c>
      <c r="G67" s="181" t="e">
        <f>NA()</f>
        <v>#N/A</v>
      </c>
      <c r="H67" s="181" t="e">
        <f>NA()</f>
        <v>#N/A</v>
      </c>
      <c r="I67" s="181">
        <f>IF(ISNUMBER('将来負担比率（分子）の構造'!K$53), IF('将来負担比率（分子）の構造'!K$53 &lt; 0, 0, '将来負担比率（分子）の構造'!K$53), NA())</f>
        <v>5999</v>
      </c>
      <c r="J67" s="181" t="e">
        <f>NA()</f>
        <v>#N/A</v>
      </c>
      <c r="K67" s="181" t="e">
        <f>NA()</f>
        <v>#N/A</v>
      </c>
      <c r="L67" s="181">
        <f>IF(ISNUMBER('将来負担比率（分子）の構造'!L$53), IF('将来負担比率（分子）の構造'!L$53 &lt; 0, 0, '将来負担比率（分子）の構造'!L$53), NA())</f>
        <v>6164</v>
      </c>
      <c r="M67" s="181" t="e">
        <f>NA()</f>
        <v>#N/A</v>
      </c>
      <c r="N67" s="181" t="e">
        <f>NA()</f>
        <v>#N/A</v>
      </c>
      <c r="O67" s="181">
        <f>IF(ISNUMBER('将来負担比率（分子）の構造'!M$53), IF('将来負担比率（分子）の構造'!M$53 &lt; 0, 0, '将来負担比率（分子）の構造'!M$53), NA())</f>
        <v>6295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3746</v>
      </c>
      <c r="C72" s="185">
        <f>基金残高に係る経年分析!G55</f>
        <v>3748</v>
      </c>
      <c r="D72" s="185">
        <f>基金残高に係る経年分析!H55</f>
        <v>3749</v>
      </c>
    </row>
    <row r="73" spans="1:16" x14ac:dyDescent="0.15">
      <c r="A73" s="184" t="s">
        <v>78</v>
      </c>
      <c r="B73" s="185">
        <f>基金残高に係る経年分析!F56</f>
        <v>558</v>
      </c>
      <c r="C73" s="185">
        <f>基金残高に係る経年分析!G56</f>
        <v>759</v>
      </c>
      <c r="D73" s="185">
        <f>基金残高に係る経年分析!H56</f>
        <v>705</v>
      </c>
    </row>
    <row r="74" spans="1:16" x14ac:dyDescent="0.15">
      <c r="A74" s="184" t="s">
        <v>79</v>
      </c>
      <c r="B74" s="185">
        <f>基金残高に係る経年分析!F57</f>
        <v>2083</v>
      </c>
      <c r="C74" s="185">
        <f>基金残高に係る経年分析!G57</f>
        <v>2696</v>
      </c>
      <c r="D74" s="185">
        <f>基金残高に係る経年分析!H57</f>
        <v>2899</v>
      </c>
    </row>
  </sheetData>
  <sheetProtection algorithmName="SHA-512" hashValue="WA0pIIJ11zg4GkxoeMatESPRSe9etQgmmaBFFQwQy0OlimYdG4xfYTxLNmwKT9KMTrcmZvbhPV5VocojDCCLnw==" saltValue="Vg6kXrKOBUtpc5sLLjeFY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005602</cp:lastModifiedBy>
  <cp:lastPrinted>2021-03-08T01:53:02Z</cp:lastPrinted>
  <dcterms:created xsi:type="dcterms:W3CDTF">2021-02-05T01:28:16Z</dcterms:created>
  <dcterms:modified xsi:type="dcterms:W3CDTF">2021-03-15T02:31:07Z</dcterms:modified>
  <cp:category/>
</cp:coreProperties>
</file>